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fzXZawPZdq5X3pt8UyzFXLikqPWkRQp1eDXyyKKTM127XZAjelzuUcreWAfZ7v8SwlzOllC7AOWVkOFvkm8YQ==" workbookSaltValue="sNbW4HHNOVImXbvQNKIIUw==" workbookSpinCount="100000" lockStructure="1"/>
  <bookViews>
    <workbookView xWindow="0" yWindow="0" windowWidth="18780" windowHeight="112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AL10" i="4"/>
  <c r="W10" i="4"/>
  <c r="I10" i="4"/>
  <c r="B10" i="4"/>
  <c r="BB8" i="4"/>
  <c r="W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<sst xmlns="http://schemas.openxmlformats.org/spreadsheetml/2006/main" count="228" uniqueCount="113">
  <si>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</si>
  <si>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</si>
  <si>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</si>
  <si>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</si>
  <si>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</si>
  <si>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</si>
  <si>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</si>
  <si>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</si>
  <si>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</si>
  <si>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</si>
  <si>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</si>
  <si>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</si>
  <si>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</si>
  <si>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</si>
  <si>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</si>
  <si>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</si>
  <si>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</si>
  <si>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</si>
  <si>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</si>
  <si>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</si>
  <si>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</si>
  <si>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</si>
  <si>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</si>
  <si>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</si>
  <si>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</si>
  <si>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</si>
  <si>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</si>
  <si>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</si>
  <si>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</si>
  <si>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</si>
  <si>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</si>
  <si>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</si>
  <si>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</si>
  <si>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</si>
  <si>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</si>
  <si>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</si>
  <si>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</si>
  <si>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</si>
  <si>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</si>
  <si>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</si>
  <si>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</si>
  <si>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</si>
  <si>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</si>
  <si>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</si>
  <si>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</si>
  <si>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</si>
  <si>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</si>
  <si>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</si>
  <si>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</si>
  <si>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</si>
  <si>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</si>
  <si>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</si>
  <si>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</si>
  <si>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</si>
  <si>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</si>
  <si>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</si>
  <si>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</si>
  <si>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</si>
  <si>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</si>
  <si>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</si>
  <si>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</si>
  <si>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</si>
  <si>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</si>
  <si>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</si>
  <si>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</si>
  <si>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</si>
  <si>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</si>
  <si>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</si>
  <si>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</si>
  <si>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</si>
  <si>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</si>
  <si>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</si>
  <si>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</si>
  <si>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</si>
  <si>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</si>
  <si>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</si>
  <si>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</si>
  <si>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</si>
  <si>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</si>
  <si>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</si>
  <si>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</si>
  <si>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</si>
  <si>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</si>
  <si>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</si>
  <si>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</si>
  <si>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</si>
  <si>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</si>
  <si>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</si>
  <si>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</si>
  <si>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</si>
  <si>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</si>
  <si>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</si>
  <si>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</si>
  <si>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</si>
  <si>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</si>
  <si>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</si>
  <si>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</si>
  <si>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</si>
  <si>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</si>
  <si>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</si>
  <si>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</si>
  <si>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</si>
  <si>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</si>
  <si>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</si>
  <si>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</si>
  <si>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</si>
  <si>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</si>
  <si>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</si>
  <si>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</si>
  <si>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</si>
  <si>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料金回収率が100％を下回っている中、人口減により給水収益は減少傾向が続く見通しであり、一層厳しい経営状況が予想される。
　一方で、耐用年数を経過した水道管は増加しており、加えて浄水場や配水池の老朽化から施設の更新需要は増加する見通しである。
　そのため、令和２年に策定した長門市水道事業経営戦略に基づき、戦略そのものの改定を見据えながら、企業債や補助事業の活用を図りながら計画的な施設更新を行っていく。
　また、２上水５簡水あった事業を平成29年度から１上水１簡水に事業統合したことから、旧事業間の垣根を越えた施設利用と経営の効率化を図っていかなければいけない。
　安全・安心なライフライン確保のため、受益者負担の原則に沿った更なる料金改定も視野に入れながら持続可能な事業運営を推進していく。
　</t>
    <rPh sb="115" eb="117">
      <t>ミトオ</t>
    </rPh>
    <rPh sb="129" eb="130">
      <t>レイ</t>
    </rPh>
    <rPh sb="130" eb="131">
      <t>ワ</t>
    </rPh>
    <rPh sb="132" eb="133">
      <t>ネン</t>
    </rPh>
    <rPh sb="138" eb="141">
      <t>ナガトシ</t>
    </rPh>
    <rPh sb="141" eb="143">
      <t>スイドウ</t>
    </rPh>
    <rPh sb="143" eb="145">
      <t>ジギョウ</t>
    </rPh>
    <rPh sb="145" eb="147">
      <t>ケイエイ</t>
    </rPh>
    <rPh sb="147" eb="149">
      <t>センリャク</t>
    </rPh>
    <rPh sb="154" eb="156">
      <t>センリャク</t>
    </rPh>
    <rPh sb="161" eb="163">
      <t>カイテイ</t>
    </rPh>
    <rPh sb="164" eb="166">
      <t>ミス</t>
    </rPh>
    <rPh sb="259" eb="261">
      <t>リヨウ</t>
    </rPh>
    <rPh sb="315" eb="316">
      <t>サラ</t>
    </rPh>
    <phoneticPr fontId="4"/>
  </si>
  <si>
    <t>　経常収支比率は、昨年度に監視システム等資産更新を完了したため、除却資産の減により上昇している。100％を超えているが、給水人口の減により料金収入も減少しており、比率が類似団体と比較して低いことから、業務の効率化や漏水対策など固定費の削減を進めなければいけない。
　流動比率は、物価高騰等に起因し、動力費や工事費等の増により下がっている。類似団体に比べても比率が低いことから、今後も経営改善に努めながら注視していく必要がある。
　企業債残高対給水収益比率は、企業債残高の増加により悪化しており、類似団体よりも比率が高いことから、企業債の発行抑制に努めていく。
　給水原価は資産減耗費や借入利息支払といった費用の減のため下がっており、それに伴って料金回収率が上昇している。しかしながら、100％を下回っており、この度料金改定を実施したところであるが、今後の給水収益の動向を注視する必要がある。
　施設利用率は、配水量の減少により微減している。しかし、有収率は本管漏水や不明水の増加により低下しており、類似団体と比べても低いため、今後も引き続き漏水対策に取り組みながら、適正な施設利用率を維持していかなければいけない。
　人口減により給水収益は減少傾向にあることから、経費節減に向けた施設更新や管理の効率化を図り、更なる料金見直しの検討も視野に入れつつ、より一層の経営の健全化を進めていく。</t>
    <rPh sb="1" eb="3">
      <t>ケイジョウ</t>
    </rPh>
    <rPh sb="3" eb="5">
      <t>シュウシ</t>
    </rPh>
    <rPh sb="5" eb="7">
      <t>ヒリツ</t>
    </rPh>
    <rPh sb="9" eb="12">
      <t>サクネンド</t>
    </rPh>
    <rPh sb="13" eb="15">
      <t>カンシ</t>
    </rPh>
    <rPh sb="19" eb="20">
      <t>ナド</t>
    </rPh>
    <rPh sb="20" eb="22">
      <t>シサン</t>
    </rPh>
    <rPh sb="22" eb="24">
      <t>コウシン</t>
    </rPh>
    <rPh sb="25" eb="27">
      <t>カンリョウ</t>
    </rPh>
    <rPh sb="32" eb="34">
      <t>ジョキャク</t>
    </rPh>
    <rPh sb="34" eb="36">
      <t>シサン</t>
    </rPh>
    <rPh sb="41" eb="43">
      <t>ジョウショウ</t>
    </rPh>
    <rPh sb="53" eb="54">
      <t>コ</t>
    </rPh>
    <rPh sb="60" eb="62">
      <t>キュウスイ</t>
    </rPh>
    <rPh sb="62" eb="64">
      <t>ジンコウ</t>
    </rPh>
    <rPh sb="65" eb="66">
      <t>ゲン</t>
    </rPh>
    <rPh sb="69" eb="71">
      <t>リョウキン</t>
    </rPh>
    <rPh sb="71" eb="73">
      <t>シュウニュウ</t>
    </rPh>
    <rPh sb="74" eb="76">
      <t>ゲンショウ</t>
    </rPh>
    <rPh sb="81" eb="83">
      <t>ヒリツ</t>
    </rPh>
    <rPh sb="84" eb="86">
      <t>ルイジ</t>
    </rPh>
    <rPh sb="86" eb="88">
      <t>ダンタイ</t>
    </rPh>
    <rPh sb="89" eb="91">
      <t>ヒカク</t>
    </rPh>
    <rPh sb="93" eb="94">
      <t>ヒク</t>
    </rPh>
    <rPh sb="100" eb="102">
      <t>ギョウム</t>
    </rPh>
    <rPh sb="103" eb="106">
      <t>コウリツカ</t>
    </rPh>
    <rPh sb="107" eb="109">
      <t>ロウスイ</t>
    </rPh>
    <rPh sb="109" eb="111">
      <t>タイサク</t>
    </rPh>
    <rPh sb="113" eb="116">
      <t>コテイヒ</t>
    </rPh>
    <rPh sb="117" eb="119">
      <t>サクゲン</t>
    </rPh>
    <rPh sb="120" eb="121">
      <t>スス</t>
    </rPh>
    <rPh sb="133" eb="135">
      <t>リュウドウ</t>
    </rPh>
    <rPh sb="135" eb="137">
      <t>ヒリツ</t>
    </rPh>
    <rPh sb="139" eb="141">
      <t>ブッカ</t>
    </rPh>
    <rPh sb="141" eb="143">
      <t>コウトウ</t>
    </rPh>
    <rPh sb="143" eb="144">
      <t>ナド</t>
    </rPh>
    <rPh sb="145" eb="147">
      <t>キイン</t>
    </rPh>
    <rPh sb="149" eb="151">
      <t>ドウリョク</t>
    </rPh>
    <rPh sb="151" eb="152">
      <t>ヒ</t>
    </rPh>
    <rPh sb="153" eb="155">
      <t>コウジ</t>
    </rPh>
    <rPh sb="158" eb="159">
      <t>ゾウ</t>
    </rPh>
    <rPh sb="162" eb="163">
      <t>サ</t>
    </rPh>
    <rPh sb="169" eb="171">
      <t>ルイジ</t>
    </rPh>
    <rPh sb="171" eb="173">
      <t>ダンタイ</t>
    </rPh>
    <rPh sb="174" eb="175">
      <t>クラ</t>
    </rPh>
    <rPh sb="178" eb="180">
      <t>ヒリツ</t>
    </rPh>
    <rPh sb="181" eb="182">
      <t>ヒク</t>
    </rPh>
    <rPh sb="188" eb="190">
      <t>コンゴ</t>
    </rPh>
    <rPh sb="191" eb="193">
      <t>ケイエイ</t>
    </rPh>
    <rPh sb="193" eb="195">
      <t>カイゼン</t>
    </rPh>
    <rPh sb="196" eb="197">
      <t>ツト</t>
    </rPh>
    <rPh sb="201" eb="203">
      <t>チュウシ</t>
    </rPh>
    <rPh sb="207" eb="209">
      <t>ヒツヨウ</t>
    </rPh>
    <rPh sb="215" eb="217">
      <t>キギョウ</t>
    </rPh>
    <rPh sb="217" eb="218">
      <t>サイ</t>
    </rPh>
    <rPh sb="218" eb="220">
      <t>ザンダカ</t>
    </rPh>
    <rPh sb="220" eb="221">
      <t>タイ</t>
    </rPh>
    <rPh sb="221" eb="223">
      <t>キュウスイ</t>
    </rPh>
    <rPh sb="223" eb="225">
      <t>シュウエキ</t>
    </rPh>
    <rPh sb="225" eb="227">
      <t>ヒリツ</t>
    </rPh>
    <rPh sb="229" eb="231">
      <t>キギョウ</t>
    </rPh>
    <rPh sb="231" eb="232">
      <t>サイ</t>
    </rPh>
    <rPh sb="232" eb="234">
      <t>ザンダカ</t>
    </rPh>
    <rPh sb="235" eb="236">
      <t>ゾウ</t>
    </rPh>
    <rPh sb="236" eb="237">
      <t>クワ</t>
    </rPh>
    <rPh sb="240" eb="242">
      <t>アッカ</t>
    </rPh>
    <rPh sb="254" eb="256">
      <t>ヒリツ</t>
    </rPh>
    <rPh sb="257" eb="258">
      <t>タカ</t>
    </rPh>
    <rPh sb="264" eb="266">
      <t>キギョウ</t>
    </rPh>
    <rPh sb="266" eb="267">
      <t>サイ</t>
    </rPh>
    <rPh sb="268" eb="270">
      <t>ハッコウ</t>
    </rPh>
    <rPh sb="270" eb="272">
      <t>ヨクセイ</t>
    </rPh>
    <rPh sb="273" eb="274">
      <t>ツト</t>
    </rPh>
    <rPh sb="286" eb="288">
      <t>シサン</t>
    </rPh>
    <rPh sb="288" eb="290">
      <t>ゲンモウ</t>
    </rPh>
    <rPh sb="290" eb="291">
      <t>ヒ</t>
    </rPh>
    <rPh sb="292" eb="294">
      <t>カリイレ</t>
    </rPh>
    <rPh sb="294" eb="296">
      <t>リソク</t>
    </rPh>
    <rPh sb="296" eb="298">
      <t>シハラ</t>
    </rPh>
    <rPh sb="302" eb="304">
      <t>ヒヨウ</t>
    </rPh>
    <rPh sb="309" eb="310">
      <t>サ</t>
    </rPh>
    <rPh sb="319" eb="320">
      <t>トモナ</t>
    </rPh>
    <rPh sb="328" eb="330">
      <t>ジョウショウ</t>
    </rPh>
    <rPh sb="347" eb="349">
      <t>シタマワ</t>
    </rPh>
    <rPh sb="356" eb="357">
      <t>タビ</t>
    </rPh>
    <rPh sb="357" eb="359">
      <t>リョウキン</t>
    </rPh>
    <rPh sb="359" eb="361">
      <t>カイテイ</t>
    </rPh>
    <rPh sb="362" eb="364">
      <t>ジッシ</t>
    </rPh>
    <rPh sb="374" eb="376">
      <t>コンゴ</t>
    </rPh>
    <rPh sb="377" eb="379">
      <t>キュウスイ</t>
    </rPh>
    <rPh sb="379" eb="381">
      <t>シュウエキ</t>
    </rPh>
    <rPh sb="382" eb="384">
      <t>ドウコウ</t>
    </rPh>
    <rPh sb="389" eb="391">
      <t>ヒツヨウ</t>
    </rPh>
    <rPh sb="397" eb="399">
      <t>シセツ</t>
    </rPh>
    <rPh sb="399" eb="402">
      <t>リヨウリツ</t>
    </rPh>
    <rPh sb="404" eb="406">
      <t>ハイスイ</t>
    </rPh>
    <rPh sb="406" eb="407">
      <t>リョウ</t>
    </rPh>
    <rPh sb="408" eb="410">
      <t>ゲンショウ</t>
    </rPh>
    <rPh sb="413" eb="415">
      <t>ビゲン</t>
    </rPh>
    <rPh sb="415" eb="417">
      <t>ビゲン</t>
    </rPh>
    <rPh sb="432" eb="434">
      <t>ロウスイ</t>
    </rPh>
    <rPh sb="435" eb="437">
      <t>フメイ</t>
    </rPh>
    <rPh sb="437" eb="438">
      <t>スイ</t>
    </rPh>
    <rPh sb="444" eb="446">
      <t>テイカ</t>
    </rPh>
    <rPh sb="451" eb="453">
      <t>ルイジ</t>
    </rPh>
    <rPh sb="453" eb="455">
      <t>ダンタイ</t>
    </rPh>
    <rPh sb="456" eb="457">
      <t>クラ</t>
    </rPh>
    <rPh sb="460" eb="461">
      <t>ヒク</t>
    </rPh>
    <rPh sb="465" eb="467">
      <t>コンゴ</t>
    </rPh>
    <rPh sb="468" eb="469">
      <t>ヒ</t>
    </rPh>
    <rPh sb="470" eb="471">
      <t>ツヅ</t>
    </rPh>
    <rPh sb="472" eb="474">
      <t>ロウスイ</t>
    </rPh>
    <rPh sb="474" eb="476">
      <t>タイサク</t>
    </rPh>
    <rPh sb="477" eb="478">
      <t>ト</t>
    </rPh>
    <rPh sb="479" eb="480">
      <t>ク</t>
    </rPh>
    <rPh sb="485" eb="487">
      <t>テキセイ</t>
    </rPh>
    <rPh sb="488" eb="490">
      <t>シセツ</t>
    </rPh>
    <rPh sb="490" eb="493">
      <t>リヨウリツ</t>
    </rPh>
    <rPh sb="494" eb="496">
      <t>イジ</t>
    </rPh>
    <rPh sb="511" eb="513">
      <t>ジンコウ</t>
    </rPh>
    <rPh sb="513" eb="514">
      <t>ゲン</t>
    </rPh>
    <rPh sb="517" eb="519">
      <t>キュウスイ</t>
    </rPh>
    <rPh sb="519" eb="521">
      <t>シュウエキ</t>
    </rPh>
    <rPh sb="522" eb="524">
      <t>ゲンショウ</t>
    </rPh>
    <rPh sb="524" eb="526">
      <t>ケイコウ</t>
    </rPh>
    <rPh sb="534" eb="536">
      <t>ケイヒ</t>
    </rPh>
    <rPh sb="536" eb="538">
      <t>セツゲン</t>
    </rPh>
    <rPh sb="539" eb="540">
      <t>ム</t>
    </rPh>
    <rPh sb="542" eb="544">
      <t>シセツ</t>
    </rPh>
    <rPh sb="544" eb="546">
      <t>コウシン</t>
    </rPh>
    <rPh sb="547" eb="549">
      <t>カンリ</t>
    </rPh>
    <rPh sb="550" eb="553">
      <t>コウリツカ</t>
    </rPh>
    <rPh sb="554" eb="555">
      <t>ハカ</t>
    </rPh>
    <rPh sb="555" eb="556">
      <t>サラ</t>
    </rPh>
    <rPh sb="560" eb="562">
      <t>リョウキン</t>
    </rPh>
    <rPh sb="577" eb="579">
      <t>イッソウ</t>
    </rPh>
    <rPh sb="582" eb="584">
      <t>ケイエイ</t>
    </rPh>
    <rPh sb="585" eb="588">
      <t>ケンゼンカ</t>
    </rPh>
    <rPh sb="589" eb="590">
      <t>スス</t>
    </rPh>
    <phoneticPr fontId="4"/>
  </si>
  <si>
    <t>　有形固定資産減価償却比率は、減価償却に対して施設の更新が追い付いていない状況から上昇傾向にある。
　管路経年化率は、法定耐用年数を経過した管路延長の増に対して、更新が追いついておらず比率が上昇している。
　管路更新率は、管路以外の施設更新の必要性に伴い、限られた予算の中での工事実施を検討した結果、管路更新工事を一部抑制したため、比率が下がっている。
　施設の老朽化が着実に進んでいることから、補修による長寿命化を図りつつ、使用状況や現状の老朽度を考慮しながら優先順位を付けて施設の更新を行っていく。</t>
    <rPh sb="1" eb="3">
      <t>ユウケイ</t>
    </rPh>
    <rPh sb="3" eb="5">
      <t>コテイ</t>
    </rPh>
    <rPh sb="5" eb="7">
      <t>シサン</t>
    </rPh>
    <rPh sb="7" eb="9">
      <t>ゲンカ</t>
    </rPh>
    <rPh sb="9" eb="11">
      <t>ショウキャク</t>
    </rPh>
    <rPh sb="11" eb="13">
      <t>ヒリツ</t>
    </rPh>
    <rPh sb="15" eb="17">
      <t>ゲンカ</t>
    </rPh>
    <rPh sb="17" eb="19">
      <t>ショウキャク</t>
    </rPh>
    <rPh sb="20" eb="21">
      <t>タイ</t>
    </rPh>
    <rPh sb="23" eb="25">
      <t>シセツ</t>
    </rPh>
    <rPh sb="26" eb="28">
      <t>コウシン</t>
    </rPh>
    <rPh sb="29" eb="30">
      <t>オ</t>
    </rPh>
    <rPh sb="31" eb="32">
      <t>ツ</t>
    </rPh>
    <rPh sb="37" eb="39">
      <t>ジョウキョウ</t>
    </rPh>
    <rPh sb="41" eb="43">
      <t>ジョウショウ</t>
    </rPh>
    <rPh sb="43" eb="45">
      <t>ケイコウ</t>
    </rPh>
    <rPh sb="51" eb="52">
      <t>カン</t>
    </rPh>
    <rPh sb="52" eb="53">
      <t>ロ</t>
    </rPh>
    <rPh sb="53" eb="55">
      <t>ケイネン</t>
    </rPh>
    <rPh sb="55" eb="56">
      <t>カ</t>
    </rPh>
    <rPh sb="56" eb="57">
      <t>リツ</t>
    </rPh>
    <rPh sb="59" eb="61">
      <t>ホウテイ</t>
    </rPh>
    <rPh sb="61" eb="63">
      <t>タイヨウ</t>
    </rPh>
    <rPh sb="63" eb="65">
      <t>ネンスウ</t>
    </rPh>
    <rPh sb="66" eb="68">
      <t>ケイカ</t>
    </rPh>
    <rPh sb="70" eb="72">
      <t>カンロ</t>
    </rPh>
    <rPh sb="77" eb="78">
      <t>タイ</t>
    </rPh>
    <rPh sb="81" eb="83">
      <t>コウシン</t>
    </rPh>
    <rPh sb="84" eb="85">
      <t>オ</t>
    </rPh>
    <rPh sb="92" eb="94">
      <t>ヒリツ</t>
    </rPh>
    <rPh sb="95" eb="97">
      <t>ジョウショウ</t>
    </rPh>
    <rPh sb="104" eb="106">
      <t>カンロ</t>
    </rPh>
    <rPh sb="106" eb="108">
      <t>コウシン</t>
    </rPh>
    <rPh sb="108" eb="109">
      <t>リツ</t>
    </rPh>
    <rPh sb="121" eb="124">
      <t>ヒツヨウセイ</t>
    </rPh>
    <rPh sb="125" eb="126">
      <t>トモナ</t>
    </rPh>
    <rPh sb="138" eb="140">
      <t>コウジ</t>
    </rPh>
    <rPh sb="140" eb="142">
      <t>ジッシ</t>
    </rPh>
    <rPh sb="143" eb="145">
      <t>ケントウ</t>
    </rPh>
    <rPh sb="147" eb="149">
      <t>ケッカ</t>
    </rPh>
    <rPh sb="150" eb="152">
      <t>カンロ</t>
    </rPh>
    <rPh sb="152" eb="154">
      <t>コウシン</t>
    </rPh>
    <rPh sb="154" eb="156">
      <t>コウジ</t>
    </rPh>
    <rPh sb="157" eb="159">
      <t>イチブ</t>
    </rPh>
    <rPh sb="159" eb="161">
      <t>ヨクセイ</t>
    </rPh>
    <rPh sb="166" eb="168">
      <t>ヒリツ</t>
    </rPh>
    <rPh sb="169" eb="170">
      <t>シタ</t>
    </rPh>
    <rPh sb="198" eb="200">
      <t>ホシュウ</t>
    </rPh>
    <rPh sb="208" eb="20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</si>
</sst>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0.87</c:v>
                </c:pt>
                <c:pt idx="1">
                  <c:v>0.68</c:v>
                </c:pt>
                <c:pt idx="2">
                  <c:v>0.62</c:v>
                </c:pt>
                <c:pt idx="3">
                  <c:v>0.72</c:v>
                </c:pt>
                <c:pt idx="4">
                  <c:v>0.59</c:v>
                </c:pt>
              </c:numCache>
            </c:numRef>
          </c:val>
          <c:extLst xmlns:c16r2="http://schemas.microsoft.com/office/drawing/2015/06/chart">
            <c:ext xmlns:c16="http://schemas.microsoft.com/office/drawing/2014/chart" uri="{C3380CC4-5D6E-409C-BE32-E72D297353CC}">
              <c16:uniqueId val="{00000000-B05C-457B-9633-FFA28B8F6C1D}"/>
            </c:ext>
          </c:extLst>
        </c:ser>
        <c:dLbls>
          <c:showLegendKey val="0"/>
          <c:showVal val="0"/>
          <c:showCatName val="0"/>
          <c:showSerName val="0"/>
          <c:showPercent val="0"/>
          <c:showBubbleSize val="0"/>
        </c:dLbls>
        <c:gapWidth val="150"/>
        <c:axId val="68246912"/>
        <c:axId val="682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0.48</c:v>
                </c:pt>
                <c:pt idx="4">
                  <c:v>0.5</c:v>
                </c:pt>
              </c:numCache>
            </c:numRef>
          </c:val>
          <c:smooth val="0"/>
          <c:extLst xmlns:c16r2="http://schemas.microsoft.com/office/drawing/2015/06/chart">
            <c:ext xmlns:c16="http://schemas.microsoft.com/office/drawing/2014/chart" uri="{C3380CC4-5D6E-409C-BE32-E72D297353CC}">
              <c16:uniqueId val="{00000001-B05C-457B-9633-FFA28B8F6C1D}"/>
            </c:ext>
          </c:extLst>
        </c:ser>
        <c:dLbls>
          <c:showLegendKey val="0"/>
          <c:showVal val="0"/>
          <c:showCatName val="0"/>
          <c:showSerName val="0"/>
          <c:showPercent val="0"/>
          <c:showBubbleSize val="0"/>
        </c:dLbls>
        <c:marker val="1"/>
        <c:smooth val="0"/>
        <c:axId val="68246912"/>
        <c:axId val="68261376"/>
      </c:lineChart>
      <c:dateAx>
        <c:axId val="68246912"/>
        <c:scaling>
          <c:orientation val="minMax"/>
        </c:scaling>
        <c:delete val="1"/>
        <c:axPos val="b"/>
        <c:numFmt formatCode="&quot;H&quot;yy" sourceLinked="1"/>
        <c:majorTickMark val="none"/>
        <c:minorTickMark val="none"/>
        <c:tickLblPos val="none"/>
        <c:crossAx val="68261376"/>
        <c:crosses val="autoZero"/>
        <c:auto val="1"/>
        <c:lblOffset val="100"/>
        <c:baseTimeUnit val="years"/>
      </c:dateAx>
      <c:valAx>
        <c:axId val="682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75.25</c:v>
                </c:pt>
                <c:pt idx="1">
                  <c:v>71.36</c:v>
                </c:pt>
                <c:pt idx="2">
                  <c:v>70.62</c:v>
                </c:pt>
                <c:pt idx="3">
                  <c:v>72.05</c:v>
                </c:pt>
                <c:pt idx="4">
                  <c:v>70.98</c:v>
                </c:pt>
              </c:numCache>
            </c:numRef>
          </c:val>
          <c:extLst xmlns:c16r2="http://schemas.microsoft.com/office/drawing/2015/06/chart">
            <c:ext xmlns:c16="http://schemas.microsoft.com/office/drawing/2014/chart" uri="{C3380CC4-5D6E-409C-BE32-E72D297353CC}">
              <c16:uniqueId val="{00000000-F7B7-49D8-9C3A-0944E170F07C}"/>
            </c:ext>
          </c:extLst>
        </c:ser>
        <c:dLbls>
          <c:showLegendKey val="0"/>
          <c:showVal val="0"/>
          <c:showCatName val="0"/>
          <c:showSerName val="0"/>
          <c:showPercent val="0"/>
          <c:showBubbleSize val="0"/>
        </c:dLbls>
        <c:gapWidth val="150"/>
        <c:axId val="120704384"/>
        <c:axId val="1207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55.72</c:v>
                </c:pt>
                <c:pt idx="4">
                  <c:v>55.31</c:v>
                </c:pt>
              </c:numCache>
            </c:numRef>
          </c:val>
          <c:smooth val="0"/>
          <c:extLst xmlns:c16r2="http://schemas.microsoft.com/office/drawing/2015/06/chart">
            <c:ext xmlns:c16="http://schemas.microsoft.com/office/drawing/2014/chart" uri="{C3380CC4-5D6E-409C-BE32-E72D297353CC}">
              <c16:uniqueId val="{00000001-F7B7-49D8-9C3A-0944E170F07C}"/>
            </c:ext>
          </c:extLst>
        </c:ser>
        <c:dLbls>
          <c:showLegendKey val="0"/>
          <c:showVal val="0"/>
          <c:showCatName val="0"/>
          <c:showSerName val="0"/>
          <c:showPercent val="0"/>
          <c:showBubbleSize val="0"/>
        </c:dLbls>
        <c:marker val="1"/>
        <c:smooth val="0"/>
        <c:axId val="120704384"/>
        <c:axId val="120718848"/>
      </c:lineChart>
      <c:dateAx>
        <c:axId val="120704384"/>
        <c:scaling>
          <c:orientation val="minMax"/>
        </c:scaling>
        <c:delete val="1"/>
        <c:axPos val="b"/>
        <c:numFmt formatCode="&quot;H&quot;yy" sourceLinked="1"/>
        <c:majorTickMark val="none"/>
        <c:minorTickMark val="none"/>
        <c:tickLblPos val="none"/>
        <c:crossAx val="120718848"/>
        <c:crosses val="autoZero"/>
        <c:auto val="1"/>
        <c:lblOffset val="100"/>
        <c:baseTimeUnit val="years"/>
      </c:dateAx>
      <c:valAx>
        <c:axId val="1207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76.3</c:v>
                </c:pt>
                <c:pt idx="1">
                  <c:v>77.099999999999994</c:v>
                </c:pt>
                <c:pt idx="2">
                  <c:v>77.52</c:v>
                </c:pt>
                <c:pt idx="3">
                  <c:v>74.8</c:v>
                </c:pt>
                <c:pt idx="4">
                  <c:v>74.38</c:v>
                </c:pt>
              </c:numCache>
            </c:numRef>
          </c:val>
          <c:extLst xmlns:c16r2="http://schemas.microsoft.com/office/drawing/2015/06/chart">
            <c:ext xmlns:c16="http://schemas.microsoft.com/office/drawing/2014/chart" uri="{C3380CC4-5D6E-409C-BE32-E72D297353CC}">
              <c16:uniqueId val="{00000000-FFB3-485A-A611-A4114D234718}"/>
            </c:ext>
          </c:extLst>
        </c:ser>
        <c:dLbls>
          <c:showLegendKey val="0"/>
          <c:showVal val="0"/>
          <c:showCatName val="0"/>
          <c:showSerName val="0"/>
          <c:showPercent val="0"/>
          <c:showBubbleSize val="0"/>
        </c:dLbls>
        <c:gapWidth val="150"/>
        <c:axId val="120741888"/>
        <c:axId val="12074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81.260000000000005</c:v>
                </c:pt>
                <c:pt idx="4">
                  <c:v>80.36</c:v>
                </c:pt>
              </c:numCache>
            </c:numRef>
          </c:val>
          <c:smooth val="0"/>
          <c:extLst xmlns:c16r2="http://schemas.microsoft.com/office/drawing/2015/06/chart">
            <c:ext xmlns:c16="http://schemas.microsoft.com/office/drawing/2014/chart" uri="{C3380CC4-5D6E-409C-BE32-E72D297353CC}">
              <c16:uniqueId val="{00000001-FFB3-485A-A611-A4114D234718}"/>
            </c:ext>
          </c:extLst>
        </c:ser>
        <c:dLbls>
          <c:showLegendKey val="0"/>
          <c:showVal val="0"/>
          <c:showCatName val="0"/>
          <c:showSerName val="0"/>
          <c:showPercent val="0"/>
          <c:showBubbleSize val="0"/>
        </c:dLbls>
        <c:marker val="1"/>
        <c:smooth val="0"/>
        <c:axId val="120741888"/>
        <c:axId val="120743808"/>
      </c:lineChart>
      <c:dateAx>
        <c:axId val="120741888"/>
        <c:scaling>
          <c:orientation val="minMax"/>
        </c:scaling>
        <c:delete val="1"/>
        <c:axPos val="b"/>
        <c:numFmt formatCode="&quot;H&quot;yy" sourceLinked="1"/>
        <c:majorTickMark val="none"/>
        <c:minorTickMark val="none"/>
        <c:tickLblPos val="none"/>
        <c:crossAx val="120743808"/>
        <c:crosses val="autoZero"/>
        <c:auto val="1"/>
        <c:lblOffset val="100"/>
        <c:baseTimeUnit val="years"/>
      </c:dateAx>
      <c:valAx>
        <c:axId val="1207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101.93</c:v>
                </c:pt>
                <c:pt idx="1">
                  <c:v>106.84</c:v>
                </c:pt>
                <c:pt idx="2">
                  <c:v>101.16</c:v>
                </c:pt>
                <c:pt idx="3">
                  <c:v>101.21</c:v>
                </c:pt>
                <c:pt idx="4">
                  <c:v>105.98</c:v>
                </c:pt>
              </c:numCache>
            </c:numRef>
          </c:val>
          <c:extLst xmlns:c16r2="http://schemas.microsoft.com/office/drawing/2015/06/chart">
            <c:ext xmlns:c16="http://schemas.microsoft.com/office/drawing/2014/chart" uri="{C3380CC4-5D6E-409C-BE32-E72D297353CC}">
              <c16:uniqueId val="{00000000-E30E-40D9-A9EA-5C8F796648FA}"/>
            </c:ext>
          </c:extLst>
        </c:ser>
        <c:dLbls>
          <c:showLegendKey val="0"/>
          <c:showVal val="0"/>
          <c:showCatName val="0"/>
          <c:showSerName val="0"/>
          <c:showPercent val="0"/>
          <c:showBubbleSize val="0"/>
        </c:dLbls>
        <c:gapWidth val="150"/>
        <c:axId val="88485888"/>
        <c:axId val="8848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108.84</c:v>
                </c:pt>
                <c:pt idx="4">
                  <c:v>105.92</c:v>
                </c:pt>
              </c:numCache>
            </c:numRef>
          </c:val>
          <c:smooth val="0"/>
          <c:extLst xmlns:c16r2="http://schemas.microsoft.com/office/drawing/2015/06/chart">
            <c:ext xmlns:c16="http://schemas.microsoft.com/office/drawing/2014/chart" uri="{C3380CC4-5D6E-409C-BE32-E72D297353CC}">
              <c16:uniqueId val="{00000001-E30E-40D9-A9EA-5C8F796648FA}"/>
            </c:ext>
          </c:extLst>
        </c:ser>
        <c:dLbls>
          <c:showLegendKey val="0"/>
          <c:showVal val="0"/>
          <c:showCatName val="0"/>
          <c:showSerName val="0"/>
          <c:showPercent val="0"/>
          <c:showBubbleSize val="0"/>
        </c:dLbls>
        <c:marker val="1"/>
        <c:smooth val="0"/>
        <c:axId val="88485888"/>
        <c:axId val="88487808"/>
      </c:lineChart>
      <c:dateAx>
        <c:axId val="88485888"/>
        <c:scaling>
          <c:orientation val="minMax"/>
        </c:scaling>
        <c:delete val="1"/>
        <c:axPos val="b"/>
        <c:numFmt formatCode="&quot;H&quot;yy" sourceLinked="1"/>
        <c:majorTickMark val="none"/>
        <c:minorTickMark val="none"/>
        <c:tickLblPos val="none"/>
        <c:crossAx val="88487808"/>
        <c:crosses val="autoZero"/>
        <c:auto val="1"/>
        <c:lblOffset val="100"/>
        <c:baseTimeUnit val="years"/>
      </c:dateAx>
      <c:valAx>
        <c:axId val="8848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4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44.55</c:v>
                </c:pt>
                <c:pt idx="1">
                  <c:v>46.07</c:v>
                </c:pt>
                <c:pt idx="2">
                  <c:v>47.04</c:v>
                </c:pt>
                <c:pt idx="3">
                  <c:v>48.21</c:v>
                </c:pt>
                <c:pt idx="4">
                  <c:v>48.98</c:v>
                </c:pt>
              </c:numCache>
            </c:numRef>
          </c:val>
          <c:extLst xmlns:c16r2="http://schemas.microsoft.com/office/drawing/2015/06/chart">
            <c:ext xmlns:c16="http://schemas.microsoft.com/office/drawing/2014/chart" uri="{C3380CC4-5D6E-409C-BE32-E72D297353CC}">
              <c16:uniqueId val="{00000000-2BCC-4578-97F8-5863B4F05909}"/>
            </c:ext>
          </c:extLst>
        </c:ser>
        <c:dLbls>
          <c:showLegendKey val="0"/>
          <c:showVal val="0"/>
          <c:showCatName val="0"/>
          <c:showSerName val="0"/>
          <c:showPercent val="0"/>
          <c:showBubbleSize val="0"/>
        </c:dLbls>
        <c:gapWidth val="150"/>
        <c:axId val="88519040"/>
        <c:axId val="8852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51.29</c:v>
                </c:pt>
                <c:pt idx="4">
                  <c:v>52.2</c:v>
                </c:pt>
              </c:numCache>
            </c:numRef>
          </c:val>
          <c:smooth val="0"/>
          <c:extLst xmlns:c16r2="http://schemas.microsoft.com/office/drawing/2015/06/chart">
            <c:ext xmlns:c16="http://schemas.microsoft.com/office/drawing/2014/chart" uri="{C3380CC4-5D6E-409C-BE32-E72D297353CC}">
              <c16:uniqueId val="{00000001-2BCC-4578-97F8-5863B4F05909}"/>
            </c:ext>
          </c:extLst>
        </c:ser>
        <c:dLbls>
          <c:showLegendKey val="0"/>
          <c:showVal val="0"/>
          <c:showCatName val="0"/>
          <c:showSerName val="0"/>
          <c:showPercent val="0"/>
          <c:showBubbleSize val="0"/>
        </c:dLbls>
        <c:marker val="1"/>
        <c:smooth val="0"/>
        <c:axId val="88519040"/>
        <c:axId val="88520960"/>
      </c:lineChart>
      <c:dateAx>
        <c:axId val="88519040"/>
        <c:scaling>
          <c:orientation val="minMax"/>
        </c:scaling>
        <c:delete val="1"/>
        <c:axPos val="b"/>
        <c:numFmt formatCode="&quot;H&quot;yy" sourceLinked="1"/>
        <c:majorTickMark val="none"/>
        <c:minorTickMark val="none"/>
        <c:tickLblPos val="none"/>
        <c:crossAx val="88520960"/>
        <c:crosses val="autoZero"/>
        <c:auto val="1"/>
        <c:lblOffset val="100"/>
        <c:baseTimeUnit val="years"/>
      </c:dateAx>
      <c:valAx>
        <c:axId val="885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31.04</c:v>
                </c:pt>
                <c:pt idx="1">
                  <c:v>31.76</c:v>
                </c:pt>
                <c:pt idx="2">
                  <c:v>33.01</c:v>
                </c:pt>
                <c:pt idx="3">
                  <c:v>33.56</c:v>
                </c:pt>
                <c:pt idx="4">
                  <c:v>33.89</c:v>
                </c:pt>
              </c:numCache>
            </c:numRef>
          </c:val>
          <c:extLst xmlns:c16r2="http://schemas.microsoft.com/office/drawing/2015/06/chart">
            <c:ext xmlns:c16="http://schemas.microsoft.com/office/drawing/2014/chart" uri="{C3380CC4-5D6E-409C-BE32-E72D297353CC}">
              <c16:uniqueId val="{00000000-F819-4A40-A198-07E74435803A}"/>
            </c:ext>
          </c:extLst>
        </c:ser>
        <c:dLbls>
          <c:showLegendKey val="0"/>
          <c:showVal val="0"/>
          <c:showCatName val="0"/>
          <c:showSerName val="0"/>
          <c:showPercent val="0"/>
          <c:showBubbleSize val="0"/>
        </c:dLbls>
        <c:gapWidth val="150"/>
        <c:axId val="120404224"/>
        <c:axId val="1204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19.61</c:v>
                </c:pt>
                <c:pt idx="4">
                  <c:v>20.73</c:v>
                </c:pt>
              </c:numCache>
            </c:numRef>
          </c:val>
          <c:smooth val="0"/>
          <c:extLst xmlns:c16r2="http://schemas.microsoft.com/office/drawing/2015/06/chart">
            <c:ext xmlns:c16="http://schemas.microsoft.com/office/drawing/2014/chart" uri="{C3380CC4-5D6E-409C-BE32-E72D297353CC}">
              <c16:uniqueId val="{00000001-F819-4A40-A198-07E74435803A}"/>
            </c:ext>
          </c:extLst>
        </c:ser>
        <c:dLbls>
          <c:showLegendKey val="0"/>
          <c:showVal val="0"/>
          <c:showCatName val="0"/>
          <c:showSerName val="0"/>
          <c:showPercent val="0"/>
          <c:showBubbleSize val="0"/>
        </c:dLbls>
        <c:marker val="1"/>
        <c:smooth val="0"/>
        <c:axId val="120404224"/>
        <c:axId val="120406400"/>
      </c:lineChart>
      <c:dateAx>
        <c:axId val="120404224"/>
        <c:scaling>
          <c:orientation val="minMax"/>
        </c:scaling>
        <c:delete val="1"/>
        <c:axPos val="b"/>
        <c:numFmt formatCode="&quot;H&quot;yy" sourceLinked="1"/>
        <c:majorTickMark val="none"/>
        <c:minorTickMark val="none"/>
        <c:tickLblPos val="none"/>
        <c:crossAx val="120406400"/>
        <c:crosses val="autoZero"/>
        <c:auto val="1"/>
        <c:lblOffset val="100"/>
        <c:baseTimeUnit val="years"/>
      </c:dateAx>
      <c:valAx>
        <c:axId val="1204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3F-4A2B-B78F-5798EF024D25}"/>
            </c:ext>
          </c:extLst>
        </c:ser>
        <c:dLbls>
          <c:showLegendKey val="0"/>
          <c:showVal val="0"/>
          <c:showCatName val="0"/>
          <c:showSerName val="0"/>
          <c:showPercent val="0"/>
          <c:showBubbleSize val="0"/>
        </c:dLbls>
        <c:gapWidth val="150"/>
        <c:axId val="120445952"/>
        <c:axId val="1204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6.02</c:v>
                </c:pt>
                <c:pt idx="4">
                  <c:v>7.78</c:v>
                </c:pt>
              </c:numCache>
            </c:numRef>
          </c:val>
          <c:smooth val="0"/>
          <c:extLst xmlns:c16r2="http://schemas.microsoft.com/office/drawing/2015/06/chart">
            <c:ext xmlns:c16="http://schemas.microsoft.com/office/drawing/2014/chart" uri="{C3380CC4-5D6E-409C-BE32-E72D297353CC}">
              <c16:uniqueId val="{00000001-763F-4A2B-B78F-5798EF024D25}"/>
            </c:ext>
          </c:extLst>
        </c:ser>
        <c:dLbls>
          <c:showLegendKey val="0"/>
          <c:showVal val="0"/>
          <c:showCatName val="0"/>
          <c:showSerName val="0"/>
          <c:showPercent val="0"/>
          <c:showBubbleSize val="0"/>
        </c:dLbls>
        <c:marker val="1"/>
        <c:smooth val="0"/>
        <c:axId val="120445952"/>
        <c:axId val="120452224"/>
      </c:lineChart>
      <c:dateAx>
        <c:axId val="120445952"/>
        <c:scaling>
          <c:orientation val="minMax"/>
        </c:scaling>
        <c:delete val="1"/>
        <c:axPos val="b"/>
        <c:numFmt formatCode="&quot;H&quot;yy" sourceLinked="1"/>
        <c:majorTickMark val="none"/>
        <c:minorTickMark val="none"/>
        <c:tickLblPos val="none"/>
        <c:crossAx val="120452224"/>
        <c:crosses val="autoZero"/>
        <c:auto val="1"/>
        <c:lblOffset val="100"/>
        <c:baseTimeUnit val="years"/>
      </c:dateAx>
      <c:valAx>
        <c:axId val="12045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4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164.65</c:v>
                </c:pt>
                <c:pt idx="1">
                  <c:v>188.6</c:v>
                </c:pt>
                <c:pt idx="2">
                  <c:v>177.93</c:v>
                </c:pt>
                <c:pt idx="3">
                  <c:v>168.73</c:v>
                </c:pt>
                <c:pt idx="4">
                  <c:v>154.01</c:v>
                </c:pt>
              </c:numCache>
            </c:numRef>
          </c:val>
          <c:extLst xmlns:c16r2="http://schemas.microsoft.com/office/drawing/2015/06/chart">
            <c:ext xmlns:c16="http://schemas.microsoft.com/office/drawing/2014/chart" uri="{C3380CC4-5D6E-409C-BE32-E72D297353CC}">
              <c16:uniqueId val="{00000000-AB0A-41F8-BFD0-4531737BF93C}"/>
            </c:ext>
          </c:extLst>
        </c:ser>
        <c:dLbls>
          <c:showLegendKey val="0"/>
          <c:showVal val="0"/>
          <c:showCatName val="0"/>
          <c:showSerName val="0"/>
          <c:showPercent val="0"/>
          <c:showBubbleSize val="0"/>
        </c:dLbls>
        <c:gapWidth val="150"/>
        <c:axId val="120495488"/>
        <c:axId val="1205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378.56</c:v>
                </c:pt>
                <c:pt idx="4">
                  <c:v>364.46</c:v>
                </c:pt>
              </c:numCache>
            </c:numRef>
          </c:val>
          <c:smooth val="0"/>
          <c:extLst xmlns:c16r2="http://schemas.microsoft.com/office/drawing/2015/06/chart">
            <c:ext xmlns:c16="http://schemas.microsoft.com/office/drawing/2014/chart" uri="{C3380CC4-5D6E-409C-BE32-E72D297353CC}">
              <c16:uniqueId val="{00000001-AB0A-41F8-BFD0-4531737BF93C}"/>
            </c:ext>
          </c:extLst>
        </c:ser>
        <c:dLbls>
          <c:showLegendKey val="0"/>
          <c:showVal val="0"/>
          <c:showCatName val="0"/>
          <c:showSerName val="0"/>
          <c:showPercent val="0"/>
          <c:showBubbleSize val="0"/>
        </c:dLbls>
        <c:marker val="1"/>
        <c:smooth val="0"/>
        <c:axId val="120495488"/>
        <c:axId val="120505856"/>
      </c:lineChart>
      <c:dateAx>
        <c:axId val="120495488"/>
        <c:scaling>
          <c:orientation val="minMax"/>
        </c:scaling>
        <c:delete val="1"/>
        <c:axPos val="b"/>
        <c:numFmt formatCode="&quot;H&quot;yy" sourceLinked="1"/>
        <c:majorTickMark val="none"/>
        <c:minorTickMark val="none"/>
        <c:tickLblPos val="none"/>
        <c:crossAx val="120505856"/>
        <c:crosses val="autoZero"/>
        <c:auto val="1"/>
        <c:lblOffset val="100"/>
        <c:baseTimeUnit val="years"/>
      </c:dateAx>
      <c:valAx>
        <c:axId val="12050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4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668.51</c:v>
                </c:pt>
                <c:pt idx="1">
                  <c:v>691.76</c:v>
                </c:pt>
                <c:pt idx="2">
                  <c:v>698.41</c:v>
                </c:pt>
                <c:pt idx="3">
                  <c:v>712.61</c:v>
                </c:pt>
                <c:pt idx="4">
                  <c:v>720.52</c:v>
                </c:pt>
              </c:numCache>
            </c:numRef>
          </c:val>
          <c:extLst xmlns:c16r2="http://schemas.microsoft.com/office/drawing/2015/06/chart">
            <c:ext xmlns:c16="http://schemas.microsoft.com/office/drawing/2014/chart" uri="{C3380CC4-5D6E-409C-BE32-E72D297353CC}">
              <c16:uniqueId val="{00000000-C8C6-4A61-AE9A-7E31FCA038D8}"/>
            </c:ext>
          </c:extLst>
        </c:ser>
        <c:dLbls>
          <c:showLegendKey val="0"/>
          <c:showVal val="0"/>
          <c:showCatName val="0"/>
          <c:showSerName val="0"/>
          <c:showPercent val="0"/>
          <c:showBubbleSize val="0"/>
        </c:dLbls>
        <c:gapWidth val="150"/>
        <c:axId val="120532992"/>
        <c:axId val="1205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395.68</c:v>
                </c:pt>
                <c:pt idx="4">
                  <c:v>403.72</c:v>
                </c:pt>
              </c:numCache>
            </c:numRef>
          </c:val>
          <c:smooth val="0"/>
          <c:extLst xmlns:c16r2="http://schemas.microsoft.com/office/drawing/2015/06/chart">
            <c:ext xmlns:c16="http://schemas.microsoft.com/office/drawing/2014/chart" uri="{C3380CC4-5D6E-409C-BE32-E72D297353CC}">
              <c16:uniqueId val="{00000001-C8C6-4A61-AE9A-7E31FCA038D8}"/>
            </c:ext>
          </c:extLst>
        </c:ser>
        <c:dLbls>
          <c:showLegendKey val="0"/>
          <c:showVal val="0"/>
          <c:showCatName val="0"/>
          <c:showSerName val="0"/>
          <c:showPercent val="0"/>
          <c:showBubbleSize val="0"/>
        </c:dLbls>
        <c:marker val="1"/>
        <c:smooth val="0"/>
        <c:axId val="120532992"/>
        <c:axId val="120534912"/>
      </c:lineChart>
      <c:dateAx>
        <c:axId val="120532992"/>
        <c:scaling>
          <c:orientation val="minMax"/>
        </c:scaling>
        <c:delete val="1"/>
        <c:axPos val="b"/>
        <c:numFmt formatCode="&quot;H&quot;yy" sourceLinked="1"/>
        <c:majorTickMark val="none"/>
        <c:minorTickMark val="none"/>
        <c:tickLblPos val="none"/>
        <c:crossAx val="120534912"/>
        <c:crosses val="autoZero"/>
        <c:auto val="1"/>
        <c:lblOffset val="100"/>
        <c:baseTimeUnit val="years"/>
      </c:dateAx>
      <c:valAx>
        <c:axId val="12053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5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78.39</c:v>
                </c:pt>
                <c:pt idx="1">
                  <c:v>82.19</c:v>
                </c:pt>
                <c:pt idx="2">
                  <c:v>77.989999999999995</c:v>
                </c:pt>
                <c:pt idx="3">
                  <c:v>78.45</c:v>
                </c:pt>
                <c:pt idx="4">
                  <c:v>82.04</c:v>
                </c:pt>
              </c:numCache>
            </c:numRef>
          </c:val>
          <c:extLst xmlns:c16r2="http://schemas.microsoft.com/office/drawing/2015/06/chart">
            <c:ext xmlns:c16="http://schemas.microsoft.com/office/drawing/2014/chart" uri="{C3380CC4-5D6E-409C-BE32-E72D297353CC}">
              <c16:uniqueId val="{00000000-CA25-4FDF-961B-B7FBAC1F3B92}"/>
            </c:ext>
          </c:extLst>
        </c:ser>
        <c:dLbls>
          <c:showLegendKey val="0"/>
          <c:showVal val="0"/>
          <c:showCatName val="0"/>
          <c:showSerName val="0"/>
          <c:showPercent val="0"/>
          <c:showBubbleSize val="0"/>
        </c:dLbls>
        <c:gapWidth val="150"/>
        <c:axId val="120566144"/>
        <c:axId val="12056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97.59</c:v>
                </c:pt>
                <c:pt idx="4">
                  <c:v>92.17</c:v>
                </c:pt>
              </c:numCache>
            </c:numRef>
          </c:val>
          <c:smooth val="0"/>
          <c:extLst xmlns:c16r2="http://schemas.microsoft.com/office/drawing/2015/06/chart">
            <c:ext xmlns:c16="http://schemas.microsoft.com/office/drawing/2014/chart" uri="{C3380CC4-5D6E-409C-BE32-E72D297353CC}">
              <c16:uniqueId val="{00000001-CA25-4FDF-961B-B7FBAC1F3B92}"/>
            </c:ext>
          </c:extLst>
        </c:ser>
        <c:dLbls>
          <c:showLegendKey val="0"/>
          <c:showVal val="0"/>
          <c:showCatName val="0"/>
          <c:showSerName val="0"/>
          <c:showPercent val="0"/>
          <c:showBubbleSize val="0"/>
        </c:dLbls>
        <c:marker val="1"/>
        <c:smooth val="0"/>
        <c:axId val="120566144"/>
        <c:axId val="120568064"/>
      </c:lineChart>
      <c:dateAx>
        <c:axId val="120566144"/>
        <c:scaling>
          <c:orientation val="minMax"/>
        </c:scaling>
        <c:delete val="1"/>
        <c:axPos val="b"/>
        <c:numFmt formatCode="&quot;H&quot;yy" sourceLinked="1"/>
        <c:majorTickMark val="none"/>
        <c:minorTickMark val="none"/>
        <c:tickLblPos val="none"/>
        <c:crossAx val="120568064"/>
        <c:crosses val="autoZero"/>
        <c:auto val="1"/>
        <c:lblOffset val="100"/>
        <c:baseTimeUnit val="years"/>
      </c:dateAx>
      <c:valAx>
        <c:axId val="1205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174.06</c:v>
                </c:pt>
                <c:pt idx="1">
                  <c:v>167.29</c:v>
                </c:pt>
                <c:pt idx="2">
                  <c:v>176.42</c:v>
                </c:pt>
                <c:pt idx="3">
                  <c:v>176.34</c:v>
                </c:pt>
                <c:pt idx="4">
                  <c:v>169.33</c:v>
                </c:pt>
              </c:numCache>
            </c:numRef>
          </c:val>
          <c:extLst xmlns:c16r2="http://schemas.microsoft.com/office/drawing/2015/06/chart">
            <c:ext xmlns:c16="http://schemas.microsoft.com/office/drawing/2014/chart" uri="{C3380CC4-5D6E-409C-BE32-E72D297353CC}">
              <c16:uniqueId val="{00000000-0057-4EEC-8EC1-89EE12DABAAB}"/>
            </c:ext>
          </c:extLst>
        </c:ser>
        <c:dLbls>
          <c:showLegendKey val="0"/>
          <c:showVal val="0"/>
          <c:showCatName val="0"/>
          <c:showSerName val="0"/>
          <c:showPercent val="0"/>
          <c:showBubbleSize val="0"/>
        </c:dLbls>
        <c:gapWidth val="150"/>
        <c:axId val="120654848"/>
        <c:axId val="1206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181.71</c:v>
                </c:pt>
                <c:pt idx="4">
                  <c:v>188.51</c:v>
                </c:pt>
              </c:numCache>
            </c:numRef>
          </c:val>
          <c:smooth val="0"/>
          <c:extLst xmlns:c16r2="http://schemas.microsoft.com/office/drawing/2015/06/chart">
            <c:ext xmlns:c16="http://schemas.microsoft.com/office/drawing/2014/chart" uri="{C3380CC4-5D6E-409C-BE32-E72D297353CC}">
              <c16:uniqueId val="{00000001-0057-4EEC-8EC1-89EE12DABAAB}"/>
            </c:ext>
          </c:extLst>
        </c:ser>
        <c:dLbls>
          <c:showLegendKey val="0"/>
          <c:showVal val="0"/>
          <c:showCatName val="0"/>
          <c:showSerName val="0"/>
          <c:showPercent val="0"/>
          <c:showBubbleSize val="0"/>
        </c:dLbls>
        <c:marker val="1"/>
        <c:smooth val="0"/>
        <c:axId val="120654848"/>
        <c:axId val="120661120"/>
      </c:lineChart>
      <c:dateAx>
        <c:axId val="120654848"/>
        <c:scaling>
          <c:orientation val="minMax"/>
        </c:scaling>
        <c:delete val="1"/>
        <c:axPos val="b"/>
        <c:numFmt formatCode="&quot;H&quot;yy" sourceLinked="1"/>
        <c:majorTickMark val="none"/>
        <c:minorTickMark val="none"/>
        <c:tickLblPos val="none"/>
        <c:crossAx val="120661120"/>
        <c:crosses val="autoZero"/>
        <c:auto val="1"/>
        <c:lblOffset val="100"/>
        <c:baseTimeUnit val="years"/>
      </c:dateAx>
      <c:valAx>
        <c:axId val="1206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長門市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31664</v>
      </c>
      <c r="AM8" s="45"/>
      <c r="AN8" s="45"/>
      <c r="AO8" s="45"/>
      <c r="AP8" s="45"/>
      <c r="AQ8" s="45"/>
      <c r="AR8" s="45"/>
      <c r="AS8" s="45"/>
      <c r="AT8" s="46">
        <f>データ!$S$6</f>
        <v>357.31</v>
      </c>
      <c r="AU8" s="47"/>
      <c r="AV8" s="47"/>
      <c r="AW8" s="47"/>
      <c r="AX8" s="47"/>
      <c r="AY8" s="47"/>
      <c r="AZ8" s="47"/>
      <c r="BA8" s="47"/>
      <c r="BB8" s="48">
        <f>データ!$T$6</f>
        <v>88.62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60.12</v>
      </c>
      <c r="J10" s="47"/>
      <c r="K10" s="47"/>
      <c r="L10" s="47"/>
      <c r="M10" s="47"/>
      <c r="N10" s="47"/>
      <c r="O10" s="81"/>
      <c r="P10" s="48">
        <f>データ!$P$6</f>
        <v>92.88</v>
      </c>
      <c r="Q10" s="48"/>
      <c r="R10" s="48"/>
      <c r="S10" s="48"/>
      <c r="T10" s="48"/>
      <c r="U10" s="48"/>
      <c r="V10" s="48"/>
      <c r="W10" s="45">
        <f>データ!$Q$6</f>
        <v>2750</v>
      </c>
      <c r="X10" s="45"/>
      <c r="Y10" s="45"/>
      <c r="Z10" s="45"/>
      <c r="AA10" s="45"/>
      <c r="AB10" s="45"/>
      <c r="AC10" s="45"/>
      <c r="AD10" s="2"/>
      <c r="AE10" s="2"/>
      <c r="AF10" s="2"/>
      <c r="AG10" s="2"/>
      <c r="AH10" s="2"/>
      <c r="AI10" s="2"/>
      <c r="AJ10" s="2"/>
      <c r="AK10" s="2"/>
      <c r="AL10" s="45">
        <f>データ!$U$6</f>
        <v>29096</v>
      </c>
      <c r="AM10" s="45"/>
      <c r="AN10" s="45"/>
      <c r="AO10" s="45"/>
      <c r="AP10" s="45"/>
      <c r="AQ10" s="45"/>
      <c r="AR10" s="45"/>
      <c r="AS10" s="45"/>
      <c r="AT10" s="46">
        <f>データ!$V$6</f>
        <v>85.5</v>
      </c>
      <c r="AU10" s="47"/>
      <c r="AV10" s="47"/>
      <c r="AW10" s="47"/>
      <c r="AX10" s="47"/>
      <c r="AY10" s="47"/>
      <c r="AZ10" s="47"/>
      <c r="BA10" s="47"/>
      <c r="BB10" s="48">
        <f>データ!$W$6</f>
        <v>340.3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5ouYKZTf3C+nr4bQEgY7YJGW0Qfsi4JuYZMjdyxd7Gwe1S6VKLN0M12U9PkOIXtR2qEnw6DFsamZ0lxFjDPAaw==" saltValue="6IKtuqhxCKNFYRUi0ugA5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352110</v>
      </c>
      <c r="D6" s="20">
        <f t="shared" si="3"/>
        <v>46</v>
      </c>
      <c r="E6" s="20">
        <f t="shared" si="3"/>
        <v>1</v>
      </c>
      <c r="F6" s="20">
        <f t="shared" si="3"/>
        <v>0</v>
      </c>
      <c r="G6" s="20">
        <f t="shared" si="3"/>
        <v>1</v>
      </c>
      <c r="H6" s="20" t="str">
        <f t="shared" si="3"/>
        <v>山口県　長門市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60.12</v>
      </c>
      <c r="P6" s="21">
        <f t="shared" si="3"/>
        <v>92.88</v>
      </c>
      <c r="Q6" s="21">
        <f t="shared" si="3"/>
        <v>2750</v>
      </c>
      <c r="R6" s="21">
        <f t="shared" si="3"/>
        <v>31664</v>
      </c>
      <c r="S6" s="21">
        <f t="shared" si="3"/>
        <v>357.31</v>
      </c>
      <c r="T6" s="21">
        <f t="shared" si="3"/>
        <v>88.62</v>
      </c>
      <c r="U6" s="21">
        <f t="shared" si="3"/>
        <v>29096</v>
      </c>
      <c r="V6" s="21">
        <f t="shared" si="3"/>
        <v>85.5</v>
      </c>
      <c r="W6" s="21">
        <f t="shared" si="3"/>
        <v>340.3</v>
      </c>
      <c r="X6" s="22">
        <f>IF(X7="",NA(),X7)</f>
        <v>101.93</v>
      </c>
      <c r="Y6" s="22">
        <f t="shared" ref="Y6:AG6" si="4">IF(Y7="",NA(),Y7)</f>
        <v>106.84</v>
      </c>
      <c r="Z6" s="22">
        <f t="shared" si="4"/>
        <v>101.16</v>
      </c>
      <c r="AA6" s="22">
        <f t="shared" si="4"/>
        <v>101.21</v>
      </c>
      <c r="AB6" s="22">
        <f t="shared" si="4"/>
        <v>105.98</v>
      </c>
      <c r="AC6" s="22">
        <f t="shared" si="4"/>
        <v>110.66</v>
      </c>
      <c r="AD6" s="22">
        <f t="shared" si="4"/>
        <v>109.01</v>
      </c>
      <c r="AE6" s="22">
        <f t="shared" si="4"/>
        <v>108.83</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6.02</v>
      </c>
      <c r="AR6" s="22">
        <f t="shared" si="5"/>
        <v>7.78</v>
      </c>
      <c r="AS6" s="21" t="str">
        <f>IF(AS7="","",IF(AS7="-","【-】","【"&amp;SUBSTITUTE(TEXT(AS7,"#,##0.00"),"-","△")&amp;"】"))</f>
        <v>【1.34】</v>
      </c>
      <c r="AT6" s="22">
        <f>IF(AT7="",NA(),AT7)</f>
        <v>164.65</v>
      </c>
      <c r="AU6" s="22">
        <f t="shared" ref="AU6:BC6" si="6">IF(AU7="",NA(),AU7)</f>
        <v>188.6</v>
      </c>
      <c r="AV6" s="22">
        <f t="shared" si="6"/>
        <v>177.93</v>
      </c>
      <c r="AW6" s="22">
        <f t="shared" si="6"/>
        <v>168.73</v>
      </c>
      <c r="AX6" s="22">
        <f t="shared" si="6"/>
        <v>154.01</v>
      </c>
      <c r="AY6" s="22">
        <f t="shared" si="6"/>
        <v>366.03</v>
      </c>
      <c r="AZ6" s="22">
        <f t="shared" si="6"/>
        <v>365.18</v>
      </c>
      <c r="BA6" s="22">
        <f t="shared" si="6"/>
        <v>327.77</v>
      </c>
      <c r="BB6" s="22">
        <f t="shared" si="6"/>
        <v>378.56</v>
      </c>
      <c r="BC6" s="22">
        <f t="shared" si="6"/>
        <v>364.46</v>
      </c>
      <c r="BD6" s="21" t="str">
        <f>IF(BD7="","",IF(BD7="-","【-】","【"&amp;SUBSTITUTE(TEXT(BD7,"#,##0.00"),"-","△")&amp;"】"))</f>
        <v>【252.29】</v>
      </c>
      <c r="BE6" s="22">
        <f>IF(BE7="",NA(),BE7)</f>
        <v>668.51</v>
      </c>
      <c r="BF6" s="22">
        <f t="shared" ref="BF6:BN6" si="7">IF(BF7="",NA(),BF7)</f>
        <v>691.76</v>
      </c>
      <c r="BG6" s="22">
        <f t="shared" si="7"/>
        <v>698.41</v>
      </c>
      <c r="BH6" s="22">
        <f t="shared" si="7"/>
        <v>712.61</v>
      </c>
      <c r="BI6" s="22">
        <f t="shared" si="7"/>
        <v>720.52</v>
      </c>
      <c r="BJ6" s="22">
        <f t="shared" si="7"/>
        <v>370.12</v>
      </c>
      <c r="BK6" s="22">
        <f t="shared" si="7"/>
        <v>371.65</v>
      </c>
      <c r="BL6" s="22">
        <f t="shared" si="7"/>
        <v>397.1</v>
      </c>
      <c r="BM6" s="22">
        <f t="shared" si="7"/>
        <v>395.68</v>
      </c>
      <c r="BN6" s="22">
        <f t="shared" si="7"/>
        <v>403.72</v>
      </c>
      <c r="BO6" s="21" t="str">
        <f>IF(BO7="","",IF(BO7="-","【-】","【"&amp;SUBSTITUTE(TEXT(BO7,"#,##0.00"),"-","△")&amp;"】"))</f>
        <v>【268.07】</v>
      </c>
      <c r="BP6" s="22">
        <f>IF(BP7="",NA(),BP7)</f>
        <v>78.39</v>
      </c>
      <c r="BQ6" s="22">
        <f t="shared" ref="BQ6:BY6" si="8">IF(BQ7="",NA(),BQ7)</f>
        <v>82.19</v>
      </c>
      <c r="BR6" s="22">
        <f t="shared" si="8"/>
        <v>77.989999999999995</v>
      </c>
      <c r="BS6" s="22">
        <f t="shared" si="8"/>
        <v>78.45</v>
      </c>
      <c r="BT6" s="22">
        <f t="shared" si="8"/>
        <v>82.04</v>
      </c>
      <c r="BU6" s="22">
        <f t="shared" si="8"/>
        <v>100.42</v>
      </c>
      <c r="BV6" s="22">
        <f t="shared" si="8"/>
        <v>98.77</v>
      </c>
      <c r="BW6" s="22">
        <f t="shared" si="8"/>
        <v>95.79</v>
      </c>
      <c r="BX6" s="22">
        <f t="shared" si="8"/>
        <v>97.59</v>
      </c>
      <c r="BY6" s="22">
        <f t="shared" si="8"/>
        <v>92.17</v>
      </c>
      <c r="BZ6" s="21" t="str">
        <f>IF(BZ7="","",IF(BZ7="-","【-】","【"&amp;SUBSTITUTE(TEXT(BZ7,"#,##0.00"),"-","△")&amp;"】"))</f>
        <v>【97.47】</v>
      </c>
      <c r="CA6" s="22">
        <f>IF(CA7="",NA(),CA7)</f>
        <v>174.06</v>
      </c>
      <c r="CB6" s="22">
        <f t="shared" ref="CB6:CJ6" si="9">IF(CB7="",NA(),CB7)</f>
        <v>167.29</v>
      </c>
      <c r="CC6" s="22">
        <f t="shared" si="9"/>
        <v>176.42</v>
      </c>
      <c r="CD6" s="22">
        <f t="shared" si="9"/>
        <v>176.34</v>
      </c>
      <c r="CE6" s="22">
        <f t="shared" si="9"/>
        <v>169.33</v>
      </c>
      <c r="CF6" s="22">
        <f t="shared" si="9"/>
        <v>171.67</v>
      </c>
      <c r="CG6" s="22">
        <f t="shared" si="9"/>
        <v>173.67</v>
      </c>
      <c r="CH6" s="22">
        <f t="shared" si="9"/>
        <v>171.13</v>
      </c>
      <c r="CI6" s="22">
        <f t="shared" si="9"/>
        <v>181.71</v>
      </c>
      <c r="CJ6" s="22">
        <f t="shared" si="9"/>
        <v>188.51</v>
      </c>
      <c r="CK6" s="21" t="str">
        <f>IF(CK7="","",IF(CK7="-","【-】","【"&amp;SUBSTITUTE(TEXT(CK7,"#,##0.00"),"-","△")&amp;"】"))</f>
        <v>【174.75】</v>
      </c>
      <c r="CL6" s="22">
        <f>IF(CL7="",NA(),CL7)</f>
        <v>75.25</v>
      </c>
      <c r="CM6" s="22">
        <f t="shared" ref="CM6:CU6" si="10">IF(CM7="",NA(),CM7)</f>
        <v>71.36</v>
      </c>
      <c r="CN6" s="22">
        <f t="shared" si="10"/>
        <v>70.62</v>
      </c>
      <c r="CO6" s="22">
        <f t="shared" si="10"/>
        <v>72.05</v>
      </c>
      <c r="CP6" s="22">
        <f t="shared" si="10"/>
        <v>70.98</v>
      </c>
      <c r="CQ6" s="22">
        <f t="shared" si="10"/>
        <v>59.74</v>
      </c>
      <c r="CR6" s="22">
        <f t="shared" si="10"/>
        <v>59.67</v>
      </c>
      <c r="CS6" s="22">
        <f t="shared" si="10"/>
        <v>60.12</v>
      </c>
      <c r="CT6" s="22">
        <f t="shared" si="10"/>
        <v>55.72</v>
      </c>
      <c r="CU6" s="22">
        <f t="shared" si="10"/>
        <v>55.31</v>
      </c>
      <c r="CV6" s="21" t="str">
        <f>IF(CV7="","",IF(CV7="-","【-】","【"&amp;SUBSTITUTE(TEXT(CV7,"#,##0.00"),"-","△")&amp;"】"))</f>
        <v>【59.97】</v>
      </c>
      <c r="CW6" s="22">
        <f>IF(CW7="",NA(),CW7)</f>
        <v>76.3</v>
      </c>
      <c r="CX6" s="22">
        <f t="shared" ref="CX6:DF6" si="11">IF(CX7="",NA(),CX7)</f>
        <v>77.099999999999994</v>
      </c>
      <c r="CY6" s="22">
        <f t="shared" si="11"/>
        <v>77.52</v>
      </c>
      <c r="CZ6" s="22">
        <f t="shared" si="11"/>
        <v>74.8</v>
      </c>
      <c r="DA6" s="22">
        <f t="shared" si="11"/>
        <v>74.38</v>
      </c>
      <c r="DB6" s="22">
        <f t="shared" si="11"/>
        <v>84.8</v>
      </c>
      <c r="DC6" s="22">
        <f t="shared" si="11"/>
        <v>84.6</v>
      </c>
      <c r="DD6" s="22">
        <f t="shared" si="11"/>
        <v>84.24</v>
      </c>
      <c r="DE6" s="22">
        <f t="shared" si="11"/>
        <v>81.260000000000005</v>
      </c>
      <c r="DF6" s="22">
        <f t="shared" si="11"/>
        <v>80.36</v>
      </c>
      <c r="DG6" s="21" t="str">
        <f>IF(DG7="","",IF(DG7="-","【-】","【"&amp;SUBSTITUTE(TEXT(DG7,"#,##0.00"),"-","△")&amp;"】"))</f>
        <v>【89.76】</v>
      </c>
      <c r="DH6" s="22">
        <f>IF(DH7="",NA(),DH7)</f>
        <v>44.55</v>
      </c>
      <c r="DI6" s="22">
        <f t="shared" ref="DI6:DQ6" si="12">IF(DI7="",NA(),DI7)</f>
        <v>46.07</v>
      </c>
      <c r="DJ6" s="22">
        <f t="shared" si="12"/>
        <v>47.04</v>
      </c>
      <c r="DK6" s="22">
        <f t="shared" si="12"/>
        <v>48.21</v>
      </c>
      <c r="DL6" s="22">
        <f t="shared" si="12"/>
        <v>48.98</v>
      </c>
      <c r="DM6" s="22">
        <f t="shared" si="12"/>
        <v>47.66</v>
      </c>
      <c r="DN6" s="22">
        <f t="shared" si="12"/>
        <v>48.17</v>
      </c>
      <c r="DO6" s="22">
        <f t="shared" si="12"/>
        <v>48.83</v>
      </c>
      <c r="DP6" s="22">
        <f t="shared" si="12"/>
        <v>51.29</v>
      </c>
      <c r="DQ6" s="22">
        <f t="shared" si="12"/>
        <v>52.2</v>
      </c>
      <c r="DR6" s="21" t="str">
        <f>IF(DR7="","",IF(DR7="-","【-】","【"&amp;SUBSTITUTE(TEXT(DR7,"#,##0.00"),"-","△")&amp;"】"))</f>
        <v>【51.51】</v>
      </c>
      <c r="DS6" s="22">
        <f>IF(DS7="",NA(),DS7)</f>
        <v>31.04</v>
      </c>
      <c r="DT6" s="22">
        <f t="shared" ref="DT6:EB6" si="13">IF(DT7="",NA(),DT7)</f>
        <v>31.76</v>
      </c>
      <c r="DU6" s="22">
        <f t="shared" si="13"/>
        <v>33.01</v>
      </c>
      <c r="DV6" s="22">
        <f t="shared" si="13"/>
        <v>33.56</v>
      </c>
      <c r="DW6" s="22">
        <f t="shared" si="13"/>
        <v>33.89</v>
      </c>
      <c r="DX6" s="22">
        <f t="shared" si="13"/>
        <v>15.1</v>
      </c>
      <c r="DY6" s="22">
        <f t="shared" si="13"/>
        <v>17.12</v>
      </c>
      <c r="DZ6" s="22">
        <f t="shared" si="13"/>
        <v>18.18</v>
      </c>
      <c r="EA6" s="22">
        <f t="shared" si="13"/>
        <v>19.61</v>
      </c>
      <c r="EB6" s="22">
        <f t="shared" si="13"/>
        <v>20.73</v>
      </c>
      <c r="EC6" s="21" t="str">
        <f>IF(EC7="","",IF(EC7="-","【-】","【"&amp;SUBSTITUTE(TEXT(EC7,"#,##0.00"),"-","△")&amp;"】"))</f>
        <v>【23.75】</v>
      </c>
      <c r="ED6" s="22">
        <f>IF(ED7="",NA(),ED7)</f>
        <v>0.87</v>
      </c>
      <c r="EE6" s="22">
        <f t="shared" ref="EE6:EM6" si="14">IF(EE7="",NA(),EE7)</f>
        <v>0.68</v>
      </c>
      <c r="EF6" s="22">
        <f t="shared" si="14"/>
        <v>0.62</v>
      </c>
      <c r="EG6" s="22">
        <f t="shared" si="14"/>
        <v>0.72</v>
      </c>
      <c r="EH6" s="22">
        <f t="shared" si="14"/>
        <v>0.59</v>
      </c>
      <c r="EI6" s="22">
        <f t="shared" si="14"/>
        <v>0.57999999999999996</v>
      </c>
      <c r="EJ6" s="22">
        <f t="shared" si="14"/>
        <v>0.54</v>
      </c>
      <c r="EK6" s="22">
        <f t="shared" si="14"/>
        <v>0.56999999999999995</v>
      </c>
      <c r="EL6" s="22">
        <f t="shared" si="14"/>
        <v>0.48</v>
      </c>
      <c r="EM6" s="22">
        <f t="shared" si="14"/>
        <v>0.5</v>
      </c>
      <c r="EN6" s="21" t="str">
        <f>IF(EN7="","",IF(EN7="-","【-】","【"&amp;SUBSTITUTE(TEXT(EN7,"#,##0.00"),"-","△")&amp;"】"))</f>
        <v>【0.67】</v>
      </c>
    </row>
    <row r="7" spans="1:144" s="23" customFormat="1" x14ac:dyDescent="0.15">
      <c r="A7" s="15"/>
      <c r="B7" s="24">
        <v>2022</v>
      </c>
      <c r="C7" s="24">
        <v>352110</v>
      </c>
      <c r="D7" s="24">
        <v>46</v>
      </c>
      <c r="E7" s="24">
        <v>1</v>
      </c>
      <c r="F7" s="24">
        <v>0</v>
      </c>
      <c r="G7" s="24">
        <v>1</v>
      </c>
      <c r="H7" s="24" t="s">
        <v>93</v>
      </c>
      <c r="I7" s="24" t="s">
        <v>94</v>
      </c>
      <c r="J7" s="24" t="s">
        <v>95</v>
      </c>
      <c r="K7" s="24" t="s">
        <v>96</v>
      </c>
      <c r="L7" s="24" t="s">
        <v>97</v>
      </c>
      <c r="M7" s="24" t="s">
        <v>98</v>
      </c>
      <c r="N7" s="25" t="s">
        <v>99</v>
      </c>
      <c r="O7" s="25">
        <v>60.12</v>
      </c>
      <c r="P7" s="25">
        <v>92.88</v>
      </c>
      <c r="Q7" s="25">
        <v>2750</v>
      </c>
      <c r="R7" s="25">
        <v>31664</v>
      </c>
      <c r="S7" s="25">
        <v>357.31</v>
      </c>
      <c r="T7" s="25">
        <v>88.62</v>
      </c>
      <c r="U7" s="25">
        <v>29096</v>
      </c>
      <c r="V7" s="25">
        <v>85.5</v>
      </c>
      <c r="W7" s="25">
        <v>340.3</v>
      </c>
      <c r="X7" s="25">
        <v>101.93</v>
      </c>
      <c r="Y7" s="25">
        <v>106.84</v>
      </c>
      <c r="Z7" s="25">
        <v>101.16</v>
      </c>
      <c r="AA7" s="25">
        <v>101.21</v>
      </c>
      <c r="AB7" s="25">
        <v>105.98</v>
      </c>
      <c r="AC7" s="25">
        <v>110.66</v>
      </c>
      <c r="AD7" s="25">
        <v>109.01</v>
      </c>
      <c r="AE7" s="25">
        <v>108.83</v>
      </c>
      <c r="AF7" s="25">
        <v>108.84</v>
      </c>
      <c r="AG7" s="25">
        <v>105.92</v>
      </c>
      <c r="AH7" s="25">
        <v>108.7</v>
      </c>
      <c r="AI7" s="25">
        <v>0</v>
      </c>
      <c r="AJ7" s="25">
        <v>0</v>
      </c>
      <c r="AK7" s="25">
        <v>0</v>
      </c>
      <c r="AL7" s="25">
        <v>0</v>
      </c>
      <c r="AM7" s="25">
        <v>0</v>
      </c>
      <c r="AN7" s="25">
        <v>2.74</v>
      </c>
      <c r="AO7" s="25">
        <v>3.7</v>
      </c>
      <c r="AP7" s="25">
        <v>4.34</v>
      </c>
      <c r="AQ7" s="25">
        <v>6.02</v>
      </c>
      <c r="AR7" s="25">
        <v>7.78</v>
      </c>
      <c r="AS7" s="25">
        <v>1.34</v>
      </c>
      <c r="AT7" s="25">
        <v>164.65</v>
      </c>
      <c r="AU7" s="25">
        <v>188.6</v>
      </c>
      <c r="AV7" s="25">
        <v>177.93</v>
      </c>
      <c r="AW7" s="25">
        <v>168.73</v>
      </c>
      <c r="AX7" s="25">
        <v>154.01</v>
      </c>
      <c r="AY7" s="25">
        <v>366.03</v>
      </c>
      <c r="AZ7" s="25">
        <v>365.18</v>
      </c>
      <c r="BA7" s="25">
        <v>327.77</v>
      </c>
      <c r="BB7" s="25">
        <v>378.56</v>
      </c>
      <c r="BC7" s="25">
        <v>364.46</v>
      </c>
      <c r="BD7" s="25">
        <v>252.29</v>
      </c>
      <c r="BE7" s="25">
        <v>668.51</v>
      </c>
      <c r="BF7" s="25">
        <v>691.76</v>
      </c>
      <c r="BG7" s="25">
        <v>698.41</v>
      </c>
      <c r="BH7" s="25">
        <v>712.61</v>
      </c>
      <c r="BI7" s="25">
        <v>720.52</v>
      </c>
      <c r="BJ7" s="25">
        <v>370.12</v>
      </c>
      <c r="BK7" s="25">
        <v>371.65</v>
      </c>
      <c r="BL7" s="25">
        <v>397.1</v>
      </c>
      <c r="BM7" s="25">
        <v>395.68</v>
      </c>
      <c r="BN7" s="25">
        <v>403.72</v>
      </c>
      <c r="BO7" s="25">
        <v>268.07</v>
      </c>
      <c r="BP7" s="25">
        <v>78.39</v>
      </c>
      <c r="BQ7" s="25">
        <v>82.19</v>
      </c>
      <c r="BR7" s="25">
        <v>77.989999999999995</v>
      </c>
      <c r="BS7" s="25">
        <v>78.45</v>
      </c>
      <c r="BT7" s="25">
        <v>82.04</v>
      </c>
      <c r="BU7" s="25">
        <v>100.42</v>
      </c>
      <c r="BV7" s="25">
        <v>98.77</v>
      </c>
      <c r="BW7" s="25">
        <v>95.79</v>
      </c>
      <c r="BX7" s="25">
        <v>97.59</v>
      </c>
      <c r="BY7" s="25">
        <v>92.17</v>
      </c>
      <c r="BZ7" s="25">
        <v>97.47</v>
      </c>
      <c r="CA7" s="25">
        <v>174.06</v>
      </c>
      <c r="CB7" s="25">
        <v>167.29</v>
      </c>
      <c r="CC7" s="25">
        <v>176.42</v>
      </c>
      <c r="CD7" s="25">
        <v>176.34</v>
      </c>
      <c r="CE7" s="25">
        <v>169.33</v>
      </c>
      <c r="CF7" s="25">
        <v>171.67</v>
      </c>
      <c r="CG7" s="25">
        <v>173.67</v>
      </c>
      <c r="CH7" s="25">
        <v>171.13</v>
      </c>
      <c r="CI7" s="25">
        <v>181.71</v>
      </c>
      <c r="CJ7" s="25">
        <v>188.51</v>
      </c>
      <c r="CK7" s="25">
        <v>174.75</v>
      </c>
      <c r="CL7" s="25">
        <v>75.25</v>
      </c>
      <c r="CM7" s="25">
        <v>71.36</v>
      </c>
      <c r="CN7" s="25">
        <v>70.62</v>
      </c>
      <c r="CO7" s="25">
        <v>72.05</v>
      </c>
      <c r="CP7" s="25">
        <v>70.98</v>
      </c>
      <c r="CQ7" s="25">
        <v>59.74</v>
      </c>
      <c r="CR7" s="25">
        <v>59.67</v>
      </c>
      <c r="CS7" s="25">
        <v>60.12</v>
      </c>
      <c r="CT7" s="25">
        <v>55.72</v>
      </c>
      <c r="CU7" s="25">
        <v>55.31</v>
      </c>
      <c r="CV7" s="25">
        <v>59.97</v>
      </c>
      <c r="CW7" s="25">
        <v>76.3</v>
      </c>
      <c r="CX7" s="25">
        <v>77.099999999999994</v>
      </c>
      <c r="CY7" s="25">
        <v>77.52</v>
      </c>
      <c r="CZ7" s="25">
        <v>74.8</v>
      </c>
      <c r="DA7" s="25">
        <v>74.38</v>
      </c>
      <c r="DB7" s="25">
        <v>84.8</v>
      </c>
      <c r="DC7" s="25">
        <v>84.6</v>
      </c>
      <c r="DD7" s="25">
        <v>84.24</v>
      </c>
      <c r="DE7" s="25">
        <v>81.260000000000005</v>
      </c>
      <c r="DF7" s="25">
        <v>80.36</v>
      </c>
      <c r="DG7" s="25">
        <v>89.76</v>
      </c>
      <c r="DH7" s="25">
        <v>44.55</v>
      </c>
      <c r="DI7" s="25">
        <v>46.07</v>
      </c>
      <c r="DJ7" s="25">
        <v>47.04</v>
      </c>
      <c r="DK7" s="25">
        <v>48.21</v>
      </c>
      <c r="DL7" s="25">
        <v>48.98</v>
      </c>
      <c r="DM7" s="25">
        <v>47.66</v>
      </c>
      <c r="DN7" s="25">
        <v>48.17</v>
      </c>
      <c r="DO7" s="25">
        <v>48.83</v>
      </c>
      <c r="DP7" s="25">
        <v>51.29</v>
      </c>
      <c r="DQ7" s="25">
        <v>52.2</v>
      </c>
      <c r="DR7" s="25">
        <v>51.51</v>
      </c>
      <c r="DS7" s="25">
        <v>31.04</v>
      </c>
      <c r="DT7" s="25">
        <v>31.76</v>
      </c>
      <c r="DU7" s="25">
        <v>33.01</v>
      </c>
      <c r="DV7" s="25">
        <v>33.56</v>
      </c>
      <c r="DW7" s="25">
        <v>33.89</v>
      </c>
      <c r="DX7" s="25">
        <v>15.1</v>
      </c>
      <c r="DY7" s="25">
        <v>17.12</v>
      </c>
      <c r="DZ7" s="25">
        <v>18.18</v>
      </c>
      <c r="EA7" s="25">
        <v>19.61</v>
      </c>
      <c r="EB7" s="25">
        <v>20.73</v>
      </c>
      <c r="EC7" s="25">
        <v>23.75</v>
      </c>
      <c r="ED7" s="25">
        <v>0.87</v>
      </c>
      <c r="EE7" s="25">
        <v>0.68</v>
      </c>
      <c r="EF7" s="25">
        <v>0.62</v>
      </c>
      <c r="EG7" s="25">
        <v>0.72</v>
      </c>
      <c r="EH7" s="25">
        <v>0.59</v>
      </c>
      <c r="EI7" s="25">
        <v>0.57999999999999996</v>
      </c>
      <c r="EJ7" s="25">
        <v>0.54</v>
      </c>
      <c r="EK7" s="25">
        <v>0.56999999999999995</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大田　偉次</cp:lastModifiedBy>
  <cp:lastPrinted>2024-01-30T02:33:51Z</cp:lastPrinted>
  <dcterms:created xsi:type="dcterms:W3CDTF">2023-12-05T00:59:40Z</dcterms:created>
  <dcterms:modified xsi:type="dcterms:W3CDTF">2024-08-13T08:00:39Z</dcterms:modified>
</cp:coreProperties>
</file>