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r5eCbMBqHLfl0/IaaMaHmYZ90z7NnMZ7ojbdVjgJreUQEvU8Gw3aKN++hocwBUdNv5Y7r5lunvLxz7iWEtIMA==" workbookSaltValue="ceFgACO++naLwprbFBqm2g==" workbookSpinCount="100000" lockStructure="1"/>
  <bookViews>
    <workbookView xWindow="0" yWindow="0" windowWidth="28800" windowHeight="113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W10" i="4" s="1"/>
  <c r="P6" i="5"/>
  <c r="P10" i="4" s="1"/>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E85" i="4"/>
  <c r="AT10" i="4"/>
  <c r="AD10" i="4"/>
  <c r="I10" i="4"/>
  <c r="B10" i="4"/>
  <c r="BB8" i="4"/>
  <c r="AT8" i="4"/>
  <c r="AD8" i="4"/>
  <c r="W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<sst xmlns="http://schemas.openxmlformats.org/spreadsheetml/2006/main" count="231" uniqueCount="118">
  <si>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</si>
  <si>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</si>
  <si>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</si>
  <si>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</si>
  <si>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</si>
  <si>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</si>
  <si>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</si>
  <si>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</si>
  <si>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</si>
  <si>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</si>
  <si>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</si>
  <si>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</si>
  <si>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</si>
  <si>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</si>
  <si>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</si>
  <si>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</si>
  <si>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</si>
  <si>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</si>
  <si>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</si>
  <si>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</si>
  <si>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</si>
  <si>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</si>
  <si>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</si>
  <si>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</si>
  <si>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</si>
  <si>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</si>
  <si>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</si>
  <si>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</si>
  <si>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</si>
  <si>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</si>
  <si>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</si>
  <si>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</si>
  <si>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</si>
  <si>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</si>
  <si>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</si>
  <si>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</si>
  <si>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</si>
  <si>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</si>
  <si>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</si>
  <si>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</si>
  <si>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</si>
  <si>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</si>
  <si>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</si>
  <si>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</si>
  <si>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</si>
  <si>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</si>
  <si>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</si>
  <si>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</si>
  <si>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</si>
  <si>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</si>
  <si>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</si>
  <si>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</si>
  <si>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</si>
  <si>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</si>
  <si>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</si>
  <si>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</si>
  <si>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</si>
  <si>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</si>
  <si>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</si>
  <si>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</si>
  <si>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</si>
  <si>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</si>
  <si>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</si>
  <si>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</si>
  <si>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</si>
  <si>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</si>
  <si>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</si>
  <si>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</si>
  <si>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</si>
  <si>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</si>
  <si>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</si>
  <si>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</si>
  <si>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</si>
  <si>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</si>
  <si>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</si>
  <si>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</si>
  <si>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</si>
  <si>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</si>
  <si>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</si>
  <si>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</si>
  <si>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</si>
  <si>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</si>
  <si>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</si>
  <si>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</si>
  <si>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</si>
  <si>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</si>
  <si>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</si>
  <si>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</si>
  <si>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</si>
  <si>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</si>
  <si>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</si>
  <si>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</si>
  <si>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</si>
  <si>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</si>
  <si>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</si>
  <si>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</si>
  <si>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</si>
  <si>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</si>
  <si>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</si>
  <si>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</si>
  <si>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</si>
  <si>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</si>
  <si>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</si>
  <si>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</si>
  <si>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</si>
  <si>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</si>
  <si>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</si>
  <si>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</si>
  <si>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</si>
  <si>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</si>
  <si>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</si>
  <si>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</si>
  <si>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</si>
  <si>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</si>
  <si>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</si>
  <si>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その中で漁業集落排水施設は管渠老朽化率は0％であるが、閉塞が危惧される管渠を更新したことで管渠改善率が上がっており、</t>
    </r>
    <r>
      <rPr>
        <sz val="11"/>
        <rFont val="ＭＳ ゴシック"/>
        <family val="3"/>
        <charset val="128"/>
      </rPr>
      <t>今後も管渠の状況把握に努めながら耐用年数を超えた</t>
    </r>
    <r>
      <rPr>
        <sz val="11"/>
        <color theme="1"/>
        <rFont val="ＭＳ ゴシック"/>
        <family val="3"/>
        <charset val="128"/>
      </rPr>
      <t>機械電気設備の更新を行っていく。</t>
    </r>
    <rPh sb="290" eb="292">
      <t>ヘイソク</t>
    </rPh>
    <rPh sb="293" eb="295">
      <t>キグ</t>
    </rPh>
    <rPh sb="298" eb="300">
      <t>カンキョ</t>
    </rPh>
    <rPh sb="301" eb="303">
      <t>コウシン</t>
    </rPh>
    <rPh sb="308" eb="310">
      <t>カンキョ</t>
    </rPh>
    <rPh sb="310" eb="312">
      <t>カイゼン</t>
    </rPh>
    <rPh sb="312" eb="313">
      <t>リツ</t>
    </rPh>
    <rPh sb="314" eb="315">
      <t>ア</t>
    </rPh>
    <rPh sb="321" eb="323">
      <t>コンゴ</t>
    </rPh>
    <rPh sb="324" eb="326">
      <t>カンキョ</t>
    </rPh>
    <rPh sb="327" eb="329">
      <t>ジョウキョウ</t>
    </rPh>
    <rPh sb="329" eb="331">
      <t>ハアク</t>
    </rPh>
    <rPh sb="332" eb="333">
      <t>ツト</t>
    </rPh>
    <rPh sb="337" eb="339">
      <t>タイヨウ</t>
    </rPh>
    <rPh sb="339" eb="341">
      <t>ネンスウ</t>
    </rPh>
    <rPh sb="342" eb="343">
      <t>コ</t>
    </rPh>
    <phoneticPr fontId="4"/>
  </si>
  <si>
    <t>　平成28年度から地方公営企業法の財務規定を適用して事業を運営している。
　経常収支比率は、類似団体と比較すると低いが、100％の水準を維持しており累積欠損金も発生していない。
　流動比率は、100％を下回っているものの、類似団体と比較してやや高い数値となっている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低く、今後は企業債を活用した施設の更新を実施予定であるが、償還額が借入額を上回るため企業債残高が減少傾向となり本指標も年々下がる見込みである。
　経費回収率は、類似団体と比較して高いが、100％を大幅に下回っていることから、汚水処理原価を抑制しながら、適正な使用料水準の設定を検討し、回収率の向上に努める。
　施設利用率は、類似団体と比較して低く、人口減に伴う有収水量の減少により、今後は減少傾向となる見込みである。
　水洗化率は、類似団体と比較して高いが、前年度比較でやや低くなっている。</t>
    <rPh sb="56" eb="57">
      <t>ヒク</t>
    </rPh>
    <rPh sb="122" eb="123">
      <t>タカ</t>
    </rPh>
    <rPh sb="124" eb="126">
      <t>スウチ</t>
    </rPh>
    <phoneticPr fontId="4"/>
  </si>
  <si>
    <t>　本市の漁業集落排水事業は、点在する3つの処理施設を抱えているが、処理人口が少ないため使用料収入も少なく一般会計繰入金により収支を均衡させている状況であ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</si>
</sst>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0.21</c:v>
                </c:pt>
              </c:numCache>
            </c:numRef>
          </c:val>
          <c:extLst xmlns:c16r2="http://schemas.microsoft.com/office/drawing/2015/06/chart">
            <c:ext xmlns:c16="http://schemas.microsoft.com/office/drawing/2014/chart" uri="{C3380CC4-5D6E-409C-BE32-E72D297353CC}">
              <c16:uniqueId val="{00000000-429D-477F-A387-1F965BB3A336}"/>
            </c:ext>
          </c:extLst>
        </c:ser>
        <c:dLbls>
          <c:showLegendKey val="0"/>
          <c:showVal val="0"/>
          <c:showCatName val="0"/>
          <c:showSerName val="0"/>
          <c:showPercent val="0"/>
          <c:showBubbleSize val="0"/>
        </c:dLbls>
        <c:gapWidth val="150"/>
        <c:axId val="53234304"/>
        <c:axId val="532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xmlns:c16r2="http://schemas.microsoft.com/office/drawing/2015/06/chart">
            <c:ext xmlns:c16="http://schemas.microsoft.com/office/drawing/2014/chart" uri="{C3380CC4-5D6E-409C-BE32-E72D297353CC}">
              <c16:uniqueId val="{00000001-429D-477F-A387-1F965BB3A336}"/>
            </c:ext>
          </c:extLst>
        </c:ser>
        <c:dLbls>
          <c:showLegendKey val="0"/>
          <c:showVal val="0"/>
          <c:showCatName val="0"/>
          <c:showSerName val="0"/>
          <c:showPercent val="0"/>
          <c:showBubbleSize val="0"/>
        </c:dLbls>
        <c:marker val="1"/>
        <c:smooth val="0"/>
        <c:axId val="53234304"/>
        <c:axId val="53248768"/>
      </c:lineChart>
      <c:dateAx>
        <c:axId val="53234304"/>
        <c:scaling>
          <c:orientation val="minMax"/>
        </c:scaling>
        <c:delete val="1"/>
        <c:axPos val="b"/>
        <c:numFmt formatCode="&quot;H&quot;yy" sourceLinked="1"/>
        <c:majorTickMark val="none"/>
        <c:minorTickMark val="none"/>
        <c:tickLblPos val="none"/>
        <c:crossAx val="53248768"/>
        <c:crosses val="autoZero"/>
        <c:auto val="1"/>
        <c:lblOffset val="100"/>
        <c:baseTimeUnit val="years"/>
      </c:dateAx>
      <c:valAx>
        <c:axId val="53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24.5</c:v>
                </c:pt>
                <c:pt idx="1">
                  <c:v>22.31</c:v>
                </c:pt>
                <c:pt idx="2">
                  <c:v>22.88</c:v>
                </c:pt>
                <c:pt idx="3">
                  <c:v>22.88</c:v>
                </c:pt>
                <c:pt idx="4">
                  <c:v>23.56</c:v>
                </c:pt>
              </c:numCache>
            </c:numRef>
          </c:val>
          <c:extLst xmlns:c16r2="http://schemas.microsoft.com/office/drawing/2015/06/chart">
            <c:ext xmlns:c16="http://schemas.microsoft.com/office/drawing/2014/chart" uri="{C3380CC4-5D6E-409C-BE32-E72D297353CC}">
              <c16:uniqueId val="{00000000-A747-45C0-ACCE-237154159007}"/>
            </c:ext>
          </c:extLst>
        </c:ser>
        <c:dLbls>
          <c:showLegendKey val="0"/>
          <c:showVal val="0"/>
          <c:showCatName val="0"/>
          <c:showSerName val="0"/>
          <c:showPercent val="0"/>
          <c:showBubbleSize val="0"/>
        </c:dLbls>
        <c:gapWidth val="150"/>
        <c:axId val="70896256"/>
        <c:axId val="709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xmlns:c16r2="http://schemas.microsoft.com/office/drawing/2015/06/chart">
            <c:ext xmlns:c16="http://schemas.microsoft.com/office/drawing/2014/chart" uri="{C3380CC4-5D6E-409C-BE32-E72D297353CC}">
              <c16:uniqueId val="{00000001-A747-45C0-ACCE-237154159007}"/>
            </c:ext>
          </c:extLst>
        </c:ser>
        <c:dLbls>
          <c:showLegendKey val="0"/>
          <c:showVal val="0"/>
          <c:showCatName val="0"/>
          <c:showSerName val="0"/>
          <c:showPercent val="0"/>
          <c:showBubbleSize val="0"/>
        </c:dLbls>
        <c:marker val="1"/>
        <c:smooth val="0"/>
        <c:axId val="70896256"/>
        <c:axId val="70910720"/>
      </c:lineChart>
      <c:dateAx>
        <c:axId val="70896256"/>
        <c:scaling>
          <c:orientation val="minMax"/>
        </c:scaling>
        <c:delete val="1"/>
        <c:axPos val="b"/>
        <c:numFmt formatCode="&quot;H&quot;yy" sourceLinked="1"/>
        <c:majorTickMark val="none"/>
        <c:minorTickMark val="none"/>
        <c:tickLblPos val="none"/>
        <c:crossAx val="70910720"/>
        <c:crosses val="autoZero"/>
        <c:auto val="1"/>
        <c:lblOffset val="100"/>
        <c:baseTimeUnit val="years"/>
      </c:dateAx>
      <c:valAx>
        <c:axId val="709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92.26</c:v>
                </c:pt>
                <c:pt idx="1">
                  <c:v>89.72</c:v>
                </c:pt>
                <c:pt idx="2">
                  <c:v>90.09</c:v>
                </c:pt>
                <c:pt idx="3">
                  <c:v>89.65</c:v>
                </c:pt>
                <c:pt idx="4">
                  <c:v>89.06</c:v>
                </c:pt>
              </c:numCache>
            </c:numRef>
          </c:val>
          <c:extLst xmlns:c16r2="http://schemas.microsoft.com/office/drawing/2015/06/chart">
            <c:ext xmlns:c16="http://schemas.microsoft.com/office/drawing/2014/chart" uri="{C3380CC4-5D6E-409C-BE32-E72D297353CC}">
              <c16:uniqueId val="{00000000-F698-455C-86DA-90150CF627A5}"/>
            </c:ext>
          </c:extLst>
        </c:ser>
        <c:dLbls>
          <c:showLegendKey val="0"/>
          <c:showVal val="0"/>
          <c:showCatName val="0"/>
          <c:showSerName val="0"/>
          <c:showPercent val="0"/>
          <c:showBubbleSize val="0"/>
        </c:dLbls>
        <c:gapWidth val="150"/>
        <c:axId val="70933504"/>
        <c:axId val="709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xmlns:c16r2="http://schemas.microsoft.com/office/drawing/2015/06/chart">
            <c:ext xmlns:c16="http://schemas.microsoft.com/office/drawing/2014/chart" uri="{C3380CC4-5D6E-409C-BE32-E72D297353CC}">
              <c16:uniqueId val="{00000001-F698-455C-86DA-90150CF627A5}"/>
            </c:ext>
          </c:extLst>
        </c:ser>
        <c:dLbls>
          <c:showLegendKey val="0"/>
          <c:showVal val="0"/>
          <c:showCatName val="0"/>
          <c:showSerName val="0"/>
          <c:showPercent val="0"/>
          <c:showBubbleSize val="0"/>
        </c:dLbls>
        <c:marker val="1"/>
        <c:smooth val="0"/>
        <c:axId val="70933504"/>
        <c:axId val="70939776"/>
      </c:lineChart>
      <c:dateAx>
        <c:axId val="70933504"/>
        <c:scaling>
          <c:orientation val="minMax"/>
        </c:scaling>
        <c:delete val="1"/>
        <c:axPos val="b"/>
        <c:numFmt formatCode="&quot;H&quot;yy" sourceLinked="1"/>
        <c:majorTickMark val="none"/>
        <c:minorTickMark val="none"/>
        <c:tickLblPos val="none"/>
        <c:crossAx val="70939776"/>
        <c:crosses val="autoZero"/>
        <c:auto val="1"/>
        <c:lblOffset val="100"/>
        <c:baseTimeUnit val="years"/>
      </c:dateAx>
      <c:valAx>
        <c:axId val="70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100.28</c:v>
                </c:pt>
                <c:pt idx="1">
                  <c:v>100</c:v>
                </c:pt>
                <c:pt idx="2">
                  <c:v>100.2</c:v>
                </c:pt>
                <c:pt idx="3">
                  <c:v>100.39</c:v>
                </c:pt>
                <c:pt idx="4">
                  <c:v>100</c:v>
                </c:pt>
              </c:numCache>
            </c:numRef>
          </c:val>
          <c:extLst xmlns:c16r2="http://schemas.microsoft.com/office/drawing/2015/06/chart">
            <c:ext xmlns:c16="http://schemas.microsoft.com/office/drawing/2014/chart" uri="{C3380CC4-5D6E-409C-BE32-E72D297353CC}">
              <c16:uniqueId val="{00000000-E1C8-4F8C-AF30-8DB94833EC59}"/>
            </c:ext>
          </c:extLst>
        </c:ser>
        <c:dLbls>
          <c:showLegendKey val="0"/>
          <c:showVal val="0"/>
          <c:showCatName val="0"/>
          <c:showSerName val="0"/>
          <c:showPercent val="0"/>
          <c:showBubbleSize val="0"/>
        </c:dLbls>
        <c:gapWidth val="150"/>
        <c:axId val="53271552"/>
        <c:axId val="537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xmlns:c16r2="http://schemas.microsoft.com/office/drawing/2015/06/chart">
            <c:ext xmlns:c16="http://schemas.microsoft.com/office/drawing/2014/chart" uri="{C3380CC4-5D6E-409C-BE32-E72D297353CC}">
              <c16:uniqueId val="{00000001-E1C8-4F8C-AF30-8DB94833EC59}"/>
            </c:ext>
          </c:extLst>
        </c:ser>
        <c:dLbls>
          <c:showLegendKey val="0"/>
          <c:showVal val="0"/>
          <c:showCatName val="0"/>
          <c:showSerName val="0"/>
          <c:showPercent val="0"/>
          <c:showBubbleSize val="0"/>
        </c:dLbls>
        <c:marker val="1"/>
        <c:smooth val="0"/>
        <c:axId val="53271552"/>
        <c:axId val="53752960"/>
      </c:lineChart>
      <c:dateAx>
        <c:axId val="53271552"/>
        <c:scaling>
          <c:orientation val="minMax"/>
        </c:scaling>
        <c:delete val="1"/>
        <c:axPos val="b"/>
        <c:numFmt formatCode="&quot;H&quot;yy" sourceLinked="1"/>
        <c:majorTickMark val="none"/>
        <c:minorTickMark val="none"/>
        <c:tickLblPos val="none"/>
        <c:crossAx val="53752960"/>
        <c:crosses val="autoZero"/>
        <c:auto val="1"/>
        <c:lblOffset val="100"/>
        <c:baseTimeUnit val="years"/>
      </c:dateAx>
      <c:valAx>
        <c:axId val="537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10.3</c:v>
                </c:pt>
                <c:pt idx="1">
                  <c:v>13.45</c:v>
                </c:pt>
                <c:pt idx="2">
                  <c:v>16.59</c:v>
                </c:pt>
                <c:pt idx="3">
                  <c:v>19.399999999999999</c:v>
                </c:pt>
                <c:pt idx="4">
                  <c:v>22.43</c:v>
                </c:pt>
              </c:numCache>
            </c:numRef>
          </c:val>
          <c:extLst xmlns:c16r2="http://schemas.microsoft.com/office/drawing/2015/06/chart">
            <c:ext xmlns:c16="http://schemas.microsoft.com/office/drawing/2014/chart" uri="{C3380CC4-5D6E-409C-BE32-E72D297353CC}">
              <c16:uniqueId val="{00000000-66F9-4DCA-8B83-636BFB869D53}"/>
            </c:ext>
          </c:extLst>
        </c:ser>
        <c:dLbls>
          <c:showLegendKey val="0"/>
          <c:showVal val="0"/>
          <c:showCatName val="0"/>
          <c:showSerName val="0"/>
          <c:showPercent val="0"/>
          <c:showBubbleSize val="0"/>
        </c:dLbls>
        <c:gapWidth val="150"/>
        <c:axId val="53783936"/>
        <c:axId val="537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xmlns:c16r2="http://schemas.microsoft.com/office/drawing/2015/06/chart">
            <c:ext xmlns:c16="http://schemas.microsoft.com/office/drawing/2014/chart" uri="{C3380CC4-5D6E-409C-BE32-E72D297353CC}">
              <c16:uniqueId val="{00000001-66F9-4DCA-8B83-636BFB869D53}"/>
            </c:ext>
          </c:extLst>
        </c:ser>
        <c:dLbls>
          <c:showLegendKey val="0"/>
          <c:showVal val="0"/>
          <c:showCatName val="0"/>
          <c:showSerName val="0"/>
          <c:showPercent val="0"/>
          <c:showBubbleSize val="0"/>
        </c:dLbls>
        <c:marker val="1"/>
        <c:smooth val="0"/>
        <c:axId val="53783936"/>
        <c:axId val="53790208"/>
      </c:lineChart>
      <c:dateAx>
        <c:axId val="53783936"/>
        <c:scaling>
          <c:orientation val="minMax"/>
        </c:scaling>
        <c:delete val="1"/>
        <c:axPos val="b"/>
        <c:numFmt formatCode="&quot;H&quot;yy" sourceLinked="1"/>
        <c:majorTickMark val="none"/>
        <c:minorTickMark val="none"/>
        <c:tickLblPos val="none"/>
        <c:crossAx val="53790208"/>
        <c:crosses val="autoZero"/>
        <c:auto val="1"/>
        <c:lblOffset val="100"/>
        <c:baseTimeUnit val="years"/>
      </c:dateAx>
      <c:valAx>
        <c:axId val="53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0E-4F22-9079-BAEF94F3DA3A}"/>
            </c:ext>
          </c:extLst>
        </c:ser>
        <c:dLbls>
          <c:showLegendKey val="0"/>
          <c:showVal val="0"/>
          <c:showCatName val="0"/>
          <c:showSerName val="0"/>
          <c:showPercent val="0"/>
          <c:showBubbleSize val="0"/>
        </c:dLbls>
        <c:gapWidth val="150"/>
        <c:axId val="70594560"/>
        <c:axId val="705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50E-4F22-9079-BAEF94F3DA3A}"/>
            </c:ext>
          </c:extLst>
        </c:ser>
        <c:dLbls>
          <c:showLegendKey val="0"/>
          <c:showVal val="0"/>
          <c:showCatName val="0"/>
          <c:showSerName val="0"/>
          <c:showPercent val="0"/>
          <c:showBubbleSize val="0"/>
        </c:dLbls>
        <c:marker val="1"/>
        <c:smooth val="0"/>
        <c:axId val="70594560"/>
        <c:axId val="70596480"/>
      </c:lineChart>
      <c:dateAx>
        <c:axId val="70594560"/>
        <c:scaling>
          <c:orientation val="minMax"/>
        </c:scaling>
        <c:delete val="1"/>
        <c:axPos val="b"/>
        <c:numFmt formatCode="&quot;H&quot;yy" sourceLinked="1"/>
        <c:majorTickMark val="none"/>
        <c:minorTickMark val="none"/>
        <c:tickLblPos val="none"/>
        <c:crossAx val="70596480"/>
        <c:crosses val="autoZero"/>
        <c:auto val="1"/>
        <c:lblOffset val="100"/>
        <c:baseTimeUnit val="years"/>
      </c:dateAx>
      <c:valAx>
        <c:axId val="70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1A-45A0-A203-3A147AF90FDC}"/>
            </c:ext>
          </c:extLst>
        </c:ser>
        <c:dLbls>
          <c:showLegendKey val="0"/>
          <c:showVal val="0"/>
          <c:showCatName val="0"/>
          <c:showSerName val="0"/>
          <c:showPercent val="0"/>
          <c:showBubbleSize val="0"/>
        </c:dLbls>
        <c:gapWidth val="150"/>
        <c:axId val="70641920"/>
        <c:axId val="706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xmlns:c16r2="http://schemas.microsoft.com/office/drawing/2015/06/chart">
            <c:ext xmlns:c16="http://schemas.microsoft.com/office/drawing/2014/chart" uri="{C3380CC4-5D6E-409C-BE32-E72D297353CC}">
              <c16:uniqueId val="{00000001-E41A-45A0-A203-3A147AF90FDC}"/>
            </c:ext>
          </c:extLst>
        </c:ser>
        <c:dLbls>
          <c:showLegendKey val="0"/>
          <c:showVal val="0"/>
          <c:showCatName val="0"/>
          <c:showSerName val="0"/>
          <c:showPercent val="0"/>
          <c:showBubbleSize val="0"/>
        </c:dLbls>
        <c:marker val="1"/>
        <c:smooth val="0"/>
        <c:axId val="70641920"/>
        <c:axId val="70644096"/>
      </c:lineChart>
      <c:dateAx>
        <c:axId val="70641920"/>
        <c:scaling>
          <c:orientation val="minMax"/>
        </c:scaling>
        <c:delete val="1"/>
        <c:axPos val="b"/>
        <c:numFmt formatCode="&quot;H&quot;yy" sourceLinked="1"/>
        <c:majorTickMark val="none"/>
        <c:minorTickMark val="none"/>
        <c:tickLblPos val="none"/>
        <c:crossAx val="70644096"/>
        <c:crosses val="autoZero"/>
        <c:auto val="1"/>
        <c:lblOffset val="100"/>
        <c:baseTimeUnit val="years"/>
      </c:dateAx>
      <c:valAx>
        <c:axId val="70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31.02</c:v>
                </c:pt>
                <c:pt idx="1">
                  <c:v>72.239999999999995</c:v>
                </c:pt>
                <c:pt idx="2">
                  <c:v>75.88</c:v>
                </c:pt>
                <c:pt idx="3">
                  <c:v>56.34</c:v>
                </c:pt>
                <c:pt idx="4">
                  <c:v>64.510000000000005</c:v>
                </c:pt>
              </c:numCache>
            </c:numRef>
          </c:val>
          <c:extLst xmlns:c16r2="http://schemas.microsoft.com/office/drawing/2015/06/chart">
            <c:ext xmlns:c16="http://schemas.microsoft.com/office/drawing/2014/chart" uri="{C3380CC4-5D6E-409C-BE32-E72D297353CC}">
              <c16:uniqueId val="{00000000-AD7B-4445-9382-AFD4AE478DA8}"/>
            </c:ext>
          </c:extLst>
        </c:ser>
        <c:dLbls>
          <c:showLegendKey val="0"/>
          <c:showVal val="0"/>
          <c:showCatName val="0"/>
          <c:showSerName val="0"/>
          <c:showPercent val="0"/>
          <c:showBubbleSize val="0"/>
        </c:dLbls>
        <c:gapWidth val="150"/>
        <c:axId val="70687744"/>
        <c:axId val="706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xmlns:c16r2="http://schemas.microsoft.com/office/drawing/2015/06/chart">
            <c:ext xmlns:c16="http://schemas.microsoft.com/office/drawing/2014/chart" uri="{C3380CC4-5D6E-409C-BE32-E72D297353CC}">
              <c16:uniqueId val="{00000001-AD7B-4445-9382-AFD4AE478DA8}"/>
            </c:ext>
          </c:extLst>
        </c:ser>
        <c:dLbls>
          <c:showLegendKey val="0"/>
          <c:showVal val="0"/>
          <c:showCatName val="0"/>
          <c:showSerName val="0"/>
          <c:showPercent val="0"/>
          <c:showBubbleSize val="0"/>
        </c:dLbls>
        <c:marker val="1"/>
        <c:smooth val="0"/>
        <c:axId val="70687744"/>
        <c:axId val="70698112"/>
      </c:lineChart>
      <c:dateAx>
        <c:axId val="70687744"/>
        <c:scaling>
          <c:orientation val="minMax"/>
        </c:scaling>
        <c:delete val="1"/>
        <c:axPos val="b"/>
        <c:numFmt formatCode="&quot;H&quot;yy" sourceLinked="1"/>
        <c:majorTickMark val="none"/>
        <c:minorTickMark val="none"/>
        <c:tickLblPos val="none"/>
        <c:crossAx val="70698112"/>
        <c:crosses val="autoZero"/>
        <c:auto val="1"/>
        <c:lblOffset val="100"/>
        <c:baseTimeUnit val="years"/>
      </c:dateAx>
      <c:valAx>
        <c:axId val="70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1002.13</c:v>
                </c:pt>
                <c:pt idx="1">
                  <c:v>872.85</c:v>
                </c:pt>
                <c:pt idx="2">
                  <c:v>718.91</c:v>
                </c:pt>
                <c:pt idx="3">
                  <c:v>631.73</c:v>
                </c:pt>
                <c:pt idx="4">
                  <c:v>490.45</c:v>
                </c:pt>
              </c:numCache>
            </c:numRef>
          </c:val>
          <c:extLst xmlns:c16r2="http://schemas.microsoft.com/office/drawing/2015/06/chart">
            <c:ext xmlns:c16="http://schemas.microsoft.com/office/drawing/2014/chart" uri="{C3380CC4-5D6E-409C-BE32-E72D297353CC}">
              <c16:uniqueId val="{00000000-C8DA-4736-B32D-707315A6B5FF}"/>
            </c:ext>
          </c:extLst>
        </c:ser>
        <c:dLbls>
          <c:showLegendKey val="0"/>
          <c:showVal val="0"/>
          <c:showCatName val="0"/>
          <c:showSerName val="0"/>
          <c:showPercent val="0"/>
          <c:showBubbleSize val="0"/>
        </c:dLbls>
        <c:gapWidth val="150"/>
        <c:axId val="70716800"/>
        <c:axId val="707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xmlns:c16r2="http://schemas.microsoft.com/office/drawing/2015/06/chart">
            <c:ext xmlns:c16="http://schemas.microsoft.com/office/drawing/2014/chart" uri="{C3380CC4-5D6E-409C-BE32-E72D297353CC}">
              <c16:uniqueId val="{00000001-C8DA-4736-B32D-707315A6B5FF}"/>
            </c:ext>
          </c:extLst>
        </c:ser>
        <c:dLbls>
          <c:showLegendKey val="0"/>
          <c:showVal val="0"/>
          <c:showCatName val="0"/>
          <c:showSerName val="0"/>
          <c:showPercent val="0"/>
          <c:showBubbleSize val="0"/>
        </c:dLbls>
        <c:marker val="1"/>
        <c:smooth val="0"/>
        <c:axId val="70716800"/>
        <c:axId val="70735360"/>
      </c:lineChart>
      <c:dateAx>
        <c:axId val="70716800"/>
        <c:scaling>
          <c:orientation val="minMax"/>
        </c:scaling>
        <c:delete val="1"/>
        <c:axPos val="b"/>
        <c:numFmt formatCode="&quot;H&quot;yy" sourceLinked="1"/>
        <c:majorTickMark val="none"/>
        <c:minorTickMark val="none"/>
        <c:tickLblPos val="none"/>
        <c:crossAx val="70735360"/>
        <c:crosses val="autoZero"/>
        <c:auto val="1"/>
        <c:lblOffset val="100"/>
        <c:baseTimeUnit val="years"/>
      </c:dateAx>
      <c:valAx>
        <c:axId val="707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58.4</c:v>
                </c:pt>
                <c:pt idx="1">
                  <c:v>54.89</c:v>
                </c:pt>
                <c:pt idx="2">
                  <c:v>48.51</c:v>
                </c:pt>
                <c:pt idx="3">
                  <c:v>52.99</c:v>
                </c:pt>
                <c:pt idx="4">
                  <c:v>50.77</c:v>
                </c:pt>
              </c:numCache>
            </c:numRef>
          </c:val>
          <c:extLst xmlns:c16r2="http://schemas.microsoft.com/office/drawing/2015/06/chart">
            <c:ext xmlns:c16="http://schemas.microsoft.com/office/drawing/2014/chart" uri="{C3380CC4-5D6E-409C-BE32-E72D297353CC}">
              <c16:uniqueId val="{00000000-1814-4CAC-9796-AEDFA929C951}"/>
            </c:ext>
          </c:extLst>
        </c:ser>
        <c:dLbls>
          <c:showLegendKey val="0"/>
          <c:showVal val="0"/>
          <c:showCatName val="0"/>
          <c:showSerName val="0"/>
          <c:showPercent val="0"/>
          <c:showBubbleSize val="0"/>
        </c:dLbls>
        <c:gapWidth val="150"/>
        <c:axId val="70748416"/>
        <c:axId val="707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xmlns:c16r2="http://schemas.microsoft.com/office/drawing/2015/06/chart">
            <c:ext xmlns:c16="http://schemas.microsoft.com/office/drawing/2014/chart" uri="{C3380CC4-5D6E-409C-BE32-E72D297353CC}">
              <c16:uniqueId val="{00000001-1814-4CAC-9796-AEDFA929C951}"/>
            </c:ext>
          </c:extLst>
        </c:ser>
        <c:dLbls>
          <c:showLegendKey val="0"/>
          <c:showVal val="0"/>
          <c:showCatName val="0"/>
          <c:showSerName val="0"/>
          <c:showPercent val="0"/>
          <c:showBubbleSize val="0"/>
        </c:dLbls>
        <c:marker val="1"/>
        <c:smooth val="0"/>
        <c:axId val="70748416"/>
        <c:axId val="70754688"/>
      </c:lineChart>
      <c:dateAx>
        <c:axId val="70748416"/>
        <c:scaling>
          <c:orientation val="minMax"/>
        </c:scaling>
        <c:delete val="1"/>
        <c:axPos val="b"/>
        <c:numFmt formatCode="&quot;H&quot;yy" sourceLinked="1"/>
        <c:majorTickMark val="none"/>
        <c:minorTickMark val="none"/>
        <c:tickLblPos val="none"/>
        <c:crossAx val="70754688"/>
        <c:crosses val="autoZero"/>
        <c:auto val="1"/>
        <c:lblOffset val="100"/>
        <c:baseTimeUnit val="years"/>
      </c:dateAx>
      <c:valAx>
        <c:axId val="70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249.51</c:v>
                </c:pt>
                <c:pt idx="1">
                  <c:v>266.97000000000003</c:v>
                </c:pt>
                <c:pt idx="2">
                  <c:v>302.67</c:v>
                </c:pt>
                <c:pt idx="3">
                  <c:v>280.35000000000002</c:v>
                </c:pt>
                <c:pt idx="4">
                  <c:v>294.2</c:v>
                </c:pt>
              </c:numCache>
            </c:numRef>
          </c:val>
          <c:extLst xmlns:c16r2="http://schemas.microsoft.com/office/drawing/2015/06/chart">
            <c:ext xmlns:c16="http://schemas.microsoft.com/office/drawing/2014/chart" uri="{C3380CC4-5D6E-409C-BE32-E72D297353CC}">
              <c16:uniqueId val="{00000000-DAB2-47F0-87C5-A5A69575E2AF}"/>
            </c:ext>
          </c:extLst>
        </c:ser>
        <c:dLbls>
          <c:showLegendKey val="0"/>
          <c:showVal val="0"/>
          <c:showCatName val="0"/>
          <c:showSerName val="0"/>
          <c:showPercent val="0"/>
          <c:showBubbleSize val="0"/>
        </c:dLbls>
        <c:gapWidth val="150"/>
        <c:axId val="70850816"/>
        <c:axId val="708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xmlns:c16r2="http://schemas.microsoft.com/office/drawing/2015/06/chart">
            <c:ext xmlns:c16="http://schemas.microsoft.com/office/drawing/2014/chart" uri="{C3380CC4-5D6E-409C-BE32-E72D297353CC}">
              <c16:uniqueId val="{00000001-DAB2-47F0-87C5-A5A69575E2AF}"/>
            </c:ext>
          </c:extLst>
        </c:ser>
        <c:dLbls>
          <c:showLegendKey val="0"/>
          <c:showVal val="0"/>
          <c:showCatName val="0"/>
          <c:showSerName val="0"/>
          <c:showPercent val="0"/>
          <c:showBubbleSize val="0"/>
        </c:dLbls>
        <c:marker val="1"/>
        <c:smooth val="0"/>
        <c:axId val="70850816"/>
        <c:axId val="70852992"/>
      </c:lineChart>
      <c:dateAx>
        <c:axId val="70850816"/>
        <c:scaling>
          <c:orientation val="minMax"/>
        </c:scaling>
        <c:delete val="1"/>
        <c:axPos val="b"/>
        <c:numFmt formatCode="&quot;H&quot;yy" sourceLinked="1"/>
        <c:majorTickMark val="none"/>
        <c:minorTickMark val="none"/>
        <c:tickLblPos val="none"/>
        <c:crossAx val="70852992"/>
        <c:crosses val="autoZero"/>
        <c:auto val="1"/>
        <c:lblOffset val="100"/>
        <c:baseTimeUnit val="years"/>
      </c:dateAx>
      <c:valAx>
        <c:axId val="708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5" zoomScaleNormal="100" workbookViewId="0">
      <selection activeCell="CC58" sqref="CC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長門市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31664</v>
      </c>
      <c r="AM8" s="42"/>
      <c r="AN8" s="42"/>
      <c r="AO8" s="42"/>
      <c r="AP8" s="42"/>
      <c r="AQ8" s="42"/>
      <c r="AR8" s="42"/>
      <c r="AS8" s="42"/>
      <c r="AT8" s="35">
        <f>データ!T6</f>
        <v>357.31</v>
      </c>
      <c r="AU8" s="35"/>
      <c r="AV8" s="35"/>
      <c r="AW8" s="35"/>
      <c r="AX8" s="35"/>
      <c r="AY8" s="35"/>
      <c r="AZ8" s="35"/>
      <c r="BA8" s="35"/>
      <c r="BB8" s="35">
        <f>データ!U6</f>
        <v>88.62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90.75</v>
      </c>
      <c r="J10" s="35"/>
      <c r="K10" s="35"/>
      <c r="L10" s="35"/>
      <c r="M10" s="35"/>
      <c r="N10" s="35"/>
      <c r="O10" s="35"/>
      <c r="P10" s="35">
        <f>データ!P6</f>
        <v>5.25</v>
      </c>
      <c r="Q10" s="35"/>
      <c r="R10" s="35"/>
      <c r="S10" s="35"/>
      <c r="T10" s="35"/>
      <c r="U10" s="35"/>
      <c r="V10" s="35"/>
      <c r="W10" s="35">
        <f>データ!Q6</f>
        <v>85.57</v>
      </c>
      <c r="X10" s="35"/>
      <c r="Y10" s="35"/>
      <c r="Z10" s="35"/>
      <c r="AA10" s="35"/>
      <c r="AB10" s="35"/>
      <c r="AC10" s="35"/>
      <c r="AD10" s="42">
        <f>データ!R6</f>
        <v>2915</v>
      </c>
      <c r="AE10" s="42"/>
      <c r="AF10" s="42"/>
      <c r="AG10" s="42"/>
      <c r="AH10" s="42"/>
      <c r="AI10" s="42"/>
      <c r="AJ10" s="42"/>
      <c r="AK10" s="2"/>
      <c r="AL10" s="42">
        <f>データ!V6</f>
        <v>1646</v>
      </c>
      <c r="AM10" s="42"/>
      <c r="AN10" s="42"/>
      <c r="AO10" s="42"/>
      <c r="AP10" s="42"/>
      <c r="AQ10" s="42"/>
      <c r="AR10" s="42"/>
      <c r="AS10" s="42"/>
      <c r="AT10" s="35">
        <f>データ!W6</f>
        <v>0.54</v>
      </c>
      <c r="AU10" s="35"/>
      <c r="AV10" s="35"/>
      <c r="AW10" s="35"/>
      <c r="AX10" s="35"/>
      <c r="AY10" s="35"/>
      <c r="AZ10" s="35"/>
      <c r="BA10" s="35"/>
      <c r="BB10" s="35">
        <f>データ!X6</f>
        <v>3048.15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PN2L6f2JUN458zzZiKXmGARVZQvtT1cJdD2JNf70XdCZd+FHkV1x4ZD9dlGksI1NGWDfNi+I2Zncc2S0b8ZQEA==" saltValue="uDnvv1EJ82J49oqkiCRV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6</v>
      </c>
      <c r="G6" s="19">
        <f t="shared" si="3"/>
        <v>0</v>
      </c>
      <c r="H6" s="19" t="str">
        <f t="shared" si="3"/>
        <v>山口県　長門市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90.75</v>
      </c>
      <c r="P6" s="20">
        <f t="shared" si="3"/>
        <v>5.25</v>
      </c>
      <c r="Q6" s="20">
        <f t="shared" si="3"/>
        <v>85.57</v>
      </c>
      <c r="R6" s="20">
        <f t="shared" si="3"/>
        <v>2915</v>
      </c>
      <c r="S6" s="20">
        <f t="shared" si="3"/>
        <v>31664</v>
      </c>
      <c r="T6" s="20">
        <f t="shared" si="3"/>
        <v>357.31</v>
      </c>
      <c r="U6" s="20">
        <f t="shared" si="3"/>
        <v>88.62</v>
      </c>
      <c r="V6" s="20">
        <f t="shared" si="3"/>
        <v>1646</v>
      </c>
      <c r="W6" s="20">
        <f t="shared" si="3"/>
        <v>0.54</v>
      </c>
      <c r="X6" s="20">
        <f t="shared" si="3"/>
        <v>3048.15</v>
      </c>
      <c r="Y6" s="21">
        <f>IF(Y7="",NA(),Y7)</f>
        <v>100.28</v>
      </c>
      <c r="Z6" s="21">
        <f t="shared" ref="Z6:AH6" si="4">IF(Z7="",NA(),Z7)</f>
        <v>100</v>
      </c>
      <c r="AA6" s="21">
        <f t="shared" si="4"/>
        <v>100.2</v>
      </c>
      <c r="AB6" s="21">
        <f t="shared" si="4"/>
        <v>100.39</v>
      </c>
      <c r="AC6" s="21">
        <f t="shared" si="4"/>
        <v>100</v>
      </c>
      <c r="AD6" s="21">
        <f t="shared" si="4"/>
        <v>101.36</v>
      </c>
      <c r="AE6" s="21">
        <f t="shared" si="4"/>
        <v>99.33</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31.02</v>
      </c>
      <c r="AV6" s="21">
        <f t="shared" ref="AV6:BD6" si="6">IF(AV7="",NA(),AV7)</f>
        <v>72.239999999999995</v>
      </c>
      <c r="AW6" s="21">
        <f t="shared" si="6"/>
        <v>75.88</v>
      </c>
      <c r="AX6" s="21">
        <f t="shared" si="6"/>
        <v>56.34</v>
      </c>
      <c r="AY6" s="21">
        <f t="shared" si="6"/>
        <v>64.510000000000005</v>
      </c>
      <c r="AZ6" s="21">
        <f t="shared" si="6"/>
        <v>80.95</v>
      </c>
      <c r="BA6" s="21">
        <f t="shared" si="6"/>
        <v>62.55</v>
      </c>
      <c r="BB6" s="21">
        <f t="shared" si="6"/>
        <v>56.53</v>
      </c>
      <c r="BC6" s="21">
        <f t="shared" si="6"/>
        <v>59.66</v>
      </c>
      <c r="BD6" s="21">
        <f t="shared" si="6"/>
        <v>61.64</v>
      </c>
      <c r="BE6" s="20" t="str">
        <f>IF(BE7="","",IF(BE7="-","【-】","【"&amp;SUBSTITUTE(TEXT(BE7,"#,##0.00"),"-","△")&amp;"】"))</f>
        <v>【61.34】</v>
      </c>
      <c r="BF6" s="21">
        <f>IF(BF7="",NA(),BF7)</f>
        <v>1002.13</v>
      </c>
      <c r="BG6" s="21">
        <f t="shared" ref="BG6:BO6" si="7">IF(BG7="",NA(),BG7)</f>
        <v>872.85</v>
      </c>
      <c r="BH6" s="21">
        <f t="shared" si="7"/>
        <v>718.91</v>
      </c>
      <c r="BI6" s="21">
        <f t="shared" si="7"/>
        <v>631.73</v>
      </c>
      <c r="BJ6" s="21">
        <f t="shared" si="7"/>
        <v>490.45</v>
      </c>
      <c r="BK6" s="21">
        <f t="shared" si="7"/>
        <v>1006.65</v>
      </c>
      <c r="BL6" s="21">
        <f t="shared" si="7"/>
        <v>998.42</v>
      </c>
      <c r="BM6" s="21">
        <f t="shared" si="7"/>
        <v>1095.52</v>
      </c>
      <c r="BN6" s="21">
        <f t="shared" si="7"/>
        <v>1056.55</v>
      </c>
      <c r="BO6" s="21">
        <f t="shared" si="7"/>
        <v>1278.54</v>
      </c>
      <c r="BP6" s="20" t="str">
        <f>IF(BP7="","",IF(BP7="-","【-】","【"&amp;SUBSTITUTE(TEXT(BP7,"#,##0.00"),"-","△")&amp;"】"))</f>
        <v>【1,078.44】</v>
      </c>
      <c r="BQ6" s="21">
        <f>IF(BQ7="",NA(),BQ7)</f>
        <v>58.4</v>
      </c>
      <c r="BR6" s="21">
        <f t="shared" ref="BR6:BZ6" si="8">IF(BR7="",NA(),BR7)</f>
        <v>54.89</v>
      </c>
      <c r="BS6" s="21">
        <f t="shared" si="8"/>
        <v>48.51</v>
      </c>
      <c r="BT6" s="21">
        <f t="shared" si="8"/>
        <v>52.99</v>
      </c>
      <c r="BU6" s="21">
        <f t="shared" si="8"/>
        <v>50.77</v>
      </c>
      <c r="BV6" s="21">
        <f t="shared" si="8"/>
        <v>43.43</v>
      </c>
      <c r="BW6" s="21">
        <f t="shared" si="8"/>
        <v>41.41</v>
      </c>
      <c r="BX6" s="21">
        <f t="shared" si="8"/>
        <v>39.64</v>
      </c>
      <c r="BY6" s="21">
        <f t="shared" si="8"/>
        <v>40</v>
      </c>
      <c r="BZ6" s="21">
        <f t="shared" si="8"/>
        <v>38.74</v>
      </c>
      <c r="CA6" s="20" t="str">
        <f>IF(CA7="","",IF(CA7="-","【-】","【"&amp;SUBSTITUTE(TEXT(CA7,"#,##0.00"),"-","△")&amp;"】"))</f>
        <v>【41.91】</v>
      </c>
      <c r="CB6" s="21">
        <f>IF(CB7="",NA(),CB7)</f>
        <v>249.51</v>
      </c>
      <c r="CC6" s="21">
        <f t="shared" ref="CC6:CK6" si="9">IF(CC7="",NA(),CC7)</f>
        <v>266.97000000000003</v>
      </c>
      <c r="CD6" s="21">
        <f t="shared" si="9"/>
        <v>302.67</v>
      </c>
      <c r="CE6" s="21">
        <f t="shared" si="9"/>
        <v>280.35000000000002</v>
      </c>
      <c r="CF6" s="21">
        <f t="shared" si="9"/>
        <v>294.2</v>
      </c>
      <c r="CG6" s="21">
        <f t="shared" si="9"/>
        <v>400.44</v>
      </c>
      <c r="CH6" s="21">
        <f t="shared" si="9"/>
        <v>417.56</v>
      </c>
      <c r="CI6" s="21">
        <f t="shared" si="9"/>
        <v>449.72</v>
      </c>
      <c r="CJ6" s="21">
        <f t="shared" si="9"/>
        <v>437.27</v>
      </c>
      <c r="CK6" s="21">
        <f t="shared" si="9"/>
        <v>456.72</v>
      </c>
      <c r="CL6" s="20" t="str">
        <f>IF(CL7="","",IF(CL7="-","【-】","【"&amp;SUBSTITUTE(TEXT(CL7,"#,##0.00"),"-","△")&amp;"】"))</f>
        <v>【420.17】</v>
      </c>
      <c r="CM6" s="21">
        <f>IF(CM7="",NA(),CM7)</f>
        <v>24.5</v>
      </c>
      <c r="CN6" s="21">
        <f t="shared" ref="CN6:CV6" si="10">IF(CN7="",NA(),CN7)</f>
        <v>22.31</v>
      </c>
      <c r="CO6" s="21">
        <f t="shared" si="10"/>
        <v>22.88</v>
      </c>
      <c r="CP6" s="21">
        <f t="shared" si="10"/>
        <v>22.88</v>
      </c>
      <c r="CQ6" s="21">
        <f t="shared" si="10"/>
        <v>23.56</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92.26</v>
      </c>
      <c r="CY6" s="21">
        <f t="shared" ref="CY6:DG6" si="11">IF(CY7="",NA(),CY7)</f>
        <v>89.72</v>
      </c>
      <c r="CZ6" s="21">
        <f t="shared" si="11"/>
        <v>90.09</v>
      </c>
      <c r="DA6" s="21">
        <f t="shared" si="11"/>
        <v>89.65</v>
      </c>
      <c r="DB6" s="21">
        <f t="shared" si="11"/>
        <v>89.06</v>
      </c>
      <c r="DC6" s="21">
        <f t="shared" si="11"/>
        <v>80.8</v>
      </c>
      <c r="DD6" s="21">
        <f t="shared" si="11"/>
        <v>79.2</v>
      </c>
      <c r="DE6" s="21">
        <f t="shared" si="11"/>
        <v>79.09</v>
      </c>
      <c r="DF6" s="21">
        <f t="shared" si="11"/>
        <v>78.900000000000006</v>
      </c>
      <c r="DG6" s="21">
        <f t="shared" si="11"/>
        <v>78.03</v>
      </c>
      <c r="DH6" s="20" t="str">
        <f>IF(DH7="","",IF(DH7="-","【-】","【"&amp;SUBSTITUTE(TEXT(DH7,"#,##0.00"),"-","△")&amp;"】"))</f>
        <v>【80.39】</v>
      </c>
      <c r="DI6" s="21">
        <f>IF(DI7="",NA(),DI7)</f>
        <v>10.3</v>
      </c>
      <c r="DJ6" s="21">
        <f t="shared" ref="DJ6:DR6" si="12">IF(DJ7="",NA(),DJ7)</f>
        <v>13.45</v>
      </c>
      <c r="DK6" s="21">
        <f t="shared" si="12"/>
        <v>16.59</v>
      </c>
      <c r="DL6" s="21">
        <f t="shared" si="12"/>
        <v>19.399999999999999</v>
      </c>
      <c r="DM6" s="21">
        <f t="shared" si="12"/>
        <v>22.43</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1">
        <f t="shared" si="14"/>
        <v>0.21</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15">
      <c r="A7" s="14"/>
      <c r="B7" s="23">
        <v>2022</v>
      </c>
      <c r="C7" s="23">
        <v>352110</v>
      </c>
      <c r="D7" s="23">
        <v>46</v>
      </c>
      <c r="E7" s="23">
        <v>17</v>
      </c>
      <c r="F7" s="23">
        <v>6</v>
      </c>
      <c r="G7" s="23">
        <v>0</v>
      </c>
      <c r="H7" s="23" t="s">
        <v>96</v>
      </c>
      <c r="I7" s="23" t="s">
        <v>97</v>
      </c>
      <c r="J7" s="23" t="s">
        <v>98</v>
      </c>
      <c r="K7" s="23" t="s">
        <v>99</v>
      </c>
      <c r="L7" s="23" t="s">
        <v>100</v>
      </c>
      <c r="M7" s="23" t="s">
        <v>101</v>
      </c>
      <c r="N7" s="24" t="s">
        <v>102</v>
      </c>
      <c r="O7" s="24">
        <v>90.75</v>
      </c>
      <c r="P7" s="24">
        <v>5.25</v>
      </c>
      <c r="Q7" s="24">
        <v>85.57</v>
      </c>
      <c r="R7" s="24">
        <v>2915</v>
      </c>
      <c r="S7" s="24">
        <v>31664</v>
      </c>
      <c r="T7" s="24">
        <v>357.31</v>
      </c>
      <c r="U7" s="24">
        <v>88.62</v>
      </c>
      <c r="V7" s="24">
        <v>1646</v>
      </c>
      <c r="W7" s="24">
        <v>0.54</v>
      </c>
      <c r="X7" s="24">
        <v>3048.15</v>
      </c>
      <c r="Y7" s="24">
        <v>100.28</v>
      </c>
      <c r="Z7" s="24">
        <v>100</v>
      </c>
      <c r="AA7" s="24">
        <v>100.2</v>
      </c>
      <c r="AB7" s="24">
        <v>100.39</v>
      </c>
      <c r="AC7" s="24">
        <v>100</v>
      </c>
      <c r="AD7" s="24">
        <v>101.36</v>
      </c>
      <c r="AE7" s="24">
        <v>99.33</v>
      </c>
      <c r="AF7" s="24">
        <v>101.18</v>
      </c>
      <c r="AG7" s="24">
        <v>99.89</v>
      </c>
      <c r="AH7" s="24">
        <v>104.12</v>
      </c>
      <c r="AI7" s="24">
        <v>101.46</v>
      </c>
      <c r="AJ7" s="24">
        <v>0</v>
      </c>
      <c r="AK7" s="24">
        <v>0</v>
      </c>
      <c r="AL7" s="24">
        <v>0</v>
      </c>
      <c r="AM7" s="24">
        <v>0</v>
      </c>
      <c r="AN7" s="24">
        <v>0</v>
      </c>
      <c r="AO7" s="24">
        <v>221.05</v>
      </c>
      <c r="AP7" s="24">
        <v>210</v>
      </c>
      <c r="AQ7" s="24">
        <v>140.63</v>
      </c>
      <c r="AR7" s="24">
        <v>163.84</v>
      </c>
      <c r="AS7" s="24">
        <v>176.46</v>
      </c>
      <c r="AT7" s="24">
        <v>104.91</v>
      </c>
      <c r="AU7" s="24">
        <v>31.02</v>
      </c>
      <c r="AV7" s="24">
        <v>72.239999999999995</v>
      </c>
      <c r="AW7" s="24">
        <v>75.88</v>
      </c>
      <c r="AX7" s="24">
        <v>56.34</v>
      </c>
      <c r="AY7" s="24">
        <v>64.510000000000005</v>
      </c>
      <c r="AZ7" s="24">
        <v>80.95</v>
      </c>
      <c r="BA7" s="24">
        <v>62.55</v>
      </c>
      <c r="BB7" s="24">
        <v>56.53</v>
      </c>
      <c r="BC7" s="24">
        <v>59.66</v>
      </c>
      <c r="BD7" s="24">
        <v>61.64</v>
      </c>
      <c r="BE7" s="24">
        <v>61.34</v>
      </c>
      <c r="BF7" s="24">
        <v>1002.13</v>
      </c>
      <c r="BG7" s="24">
        <v>872.85</v>
      </c>
      <c r="BH7" s="24">
        <v>718.91</v>
      </c>
      <c r="BI7" s="24">
        <v>631.73</v>
      </c>
      <c r="BJ7" s="24">
        <v>490.45</v>
      </c>
      <c r="BK7" s="24">
        <v>1006.65</v>
      </c>
      <c r="BL7" s="24">
        <v>998.42</v>
      </c>
      <c r="BM7" s="24">
        <v>1095.52</v>
      </c>
      <c r="BN7" s="24">
        <v>1056.55</v>
      </c>
      <c r="BO7" s="24">
        <v>1278.54</v>
      </c>
      <c r="BP7" s="24">
        <v>1078.44</v>
      </c>
      <c r="BQ7" s="24">
        <v>58.4</v>
      </c>
      <c r="BR7" s="24">
        <v>54.89</v>
      </c>
      <c r="BS7" s="24">
        <v>48.51</v>
      </c>
      <c r="BT7" s="24">
        <v>52.99</v>
      </c>
      <c r="BU7" s="24">
        <v>50.77</v>
      </c>
      <c r="BV7" s="24">
        <v>43.43</v>
      </c>
      <c r="BW7" s="24">
        <v>41.41</v>
      </c>
      <c r="BX7" s="24">
        <v>39.64</v>
      </c>
      <c r="BY7" s="24">
        <v>40</v>
      </c>
      <c r="BZ7" s="24">
        <v>38.74</v>
      </c>
      <c r="CA7" s="24">
        <v>41.91</v>
      </c>
      <c r="CB7" s="24">
        <v>249.51</v>
      </c>
      <c r="CC7" s="24">
        <v>266.97000000000003</v>
      </c>
      <c r="CD7" s="24">
        <v>302.67</v>
      </c>
      <c r="CE7" s="24">
        <v>280.35000000000002</v>
      </c>
      <c r="CF7" s="24">
        <v>294.2</v>
      </c>
      <c r="CG7" s="24">
        <v>400.44</v>
      </c>
      <c r="CH7" s="24">
        <v>417.56</v>
      </c>
      <c r="CI7" s="24">
        <v>449.72</v>
      </c>
      <c r="CJ7" s="24">
        <v>437.27</v>
      </c>
      <c r="CK7" s="24">
        <v>456.72</v>
      </c>
      <c r="CL7" s="24">
        <v>420.17</v>
      </c>
      <c r="CM7" s="24">
        <v>24.5</v>
      </c>
      <c r="CN7" s="24">
        <v>22.31</v>
      </c>
      <c r="CO7" s="24">
        <v>22.88</v>
      </c>
      <c r="CP7" s="24">
        <v>22.88</v>
      </c>
      <c r="CQ7" s="24">
        <v>23.56</v>
      </c>
      <c r="CR7" s="24">
        <v>32.229999999999997</v>
      </c>
      <c r="CS7" s="24">
        <v>32.479999999999997</v>
      </c>
      <c r="CT7" s="24">
        <v>30.19</v>
      </c>
      <c r="CU7" s="24">
        <v>28.77</v>
      </c>
      <c r="CV7" s="24">
        <v>26.22</v>
      </c>
      <c r="CW7" s="24">
        <v>29.92</v>
      </c>
      <c r="CX7" s="24">
        <v>92.26</v>
      </c>
      <c r="CY7" s="24">
        <v>89.72</v>
      </c>
      <c r="CZ7" s="24">
        <v>90.09</v>
      </c>
      <c r="DA7" s="24">
        <v>89.65</v>
      </c>
      <c r="DB7" s="24">
        <v>89.06</v>
      </c>
      <c r="DC7" s="24">
        <v>80.8</v>
      </c>
      <c r="DD7" s="24">
        <v>79.2</v>
      </c>
      <c r="DE7" s="24">
        <v>79.09</v>
      </c>
      <c r="DF7" s="24">
        <v>78.900000000000006</v>
      </c>
      <c r="DG7" s="24">
        <v>78.03</v>
      </c>
      <c r="DH7" s="24">
        <v>80.39</v>
      </c>
      <c r="DI7" s="24">
        <v>10.3</v>
      </c>
      <c r="DJ7" s="24">
        <v>13.45</v>
      </c>
      <c r="DK7" s="24">
        <v>16.59</v>
      </c>
      <c r="DL7" s="24">
        <v>19.399999999999999</v>
      </c>
      <c r="DM7" s="24">
        <v>22.43</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0.21</v>
      </c>
      <c r="EJ7" s="24">
        <v>0.02</v>
      </c>
      <c r="EK7" s="24">
        <v>0.01</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dcterms:created xsi:type="dcterms:W3CDTF">2023-12-12T01:05:40Z</dcterms:created>
  <dcterms:modified xsi:type="dcterms:W3CDTF">2024-08-13T08:02:18Z</dcterms:modified>
</cp:coreProperties>
</file>