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3w51MpvvqHueEegz7FwGy23XI+ia/wmrV+ml/Ii/5kjtQMxJORr8pD7PyoK5oMszgnbnIvbrpf23e32pomhbCQ==" workbookSaltValue="Nw2ZE4LaSooHoS88Gc9dGg==" workbookSpinCount="100000" lockStructure="1"/>
  <bookViews>
    <workbookView xWindow="3930" yWindow="4290" windowWidth="15315"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<sst xmlns="http://schemas.openxmlformats.org/spreadsheetml/2006/main" count="231" uniqueCount="116">
  <si>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</si>
  <si>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</si>
  <si>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</si>
  <si>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</si>
  <si>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</si>
  <si>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</si>
  <si>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</si>
  <si>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</si>
  <si>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</si>
  <si>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</si>
  <si>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</si>
  <si>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</si>
  <si>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</si>
  <si>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</si>
  <si>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</si>
  <si>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</si>
  <si>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</si>
  <si>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</si>
  <si>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</si>
  <si>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</si>
  <si>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</si>
  <si>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</si>
  <si>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</si>
  <si>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</si>
  <si>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</si>
  <si>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</si>
  <si>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</si>
  <si>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</si>
  <si>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</si>
  <si>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</si>
  <si>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</si>
  <si>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</si>
  <si>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</si>
  <si>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</si>
  <si>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</si>
  <si>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</si>
  <si>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</si>
  <si>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</si>
  <si>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</si>
  <si>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</si>
  <si>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</si>
  <si>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</si>
  <si>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</si>
  <si>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</si>
  <si>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</si>
  <si>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</si>
  <si>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</si>
  <si>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</si>
  <si>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</si>
  <si>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</si>
  <si>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</si>
  <si>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</si>
  <si>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</si>
  <si>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</si>
  <si>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</si>
  <si>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</si>
  <si>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</si>
  <si>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</si>
  <si>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</si>
  <si>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</si>
  <si>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</si>
  <si>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</si>
  <si>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</si>
  <si>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</si>
  <si>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</si>
  <si>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</si>
  <si>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</si>
  <si>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</si>
  <si>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</si>
  <si>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</si>
  <si>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</si>
  <si>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</si>
  <si>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</si>
  <si>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</si>
  <si>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</si>
  <si>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</si>
  <si>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</si>
  <si>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</si>
  <si>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</si>
  <si>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</si>
  <si>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</si>
  <si>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</si>
  <si>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</si>
  <si>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</si>
  <si>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</si>
  <si>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</si>
  <si>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</si>
  <si>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</si>
  <si>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</si>
  <si>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</si>
  <si>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</si>
  <si>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</si>
  <si>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</si>
  <si>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</si>
  <si>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</si>
  <si>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</si>
  <si>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長門市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</si>
  <si>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</si>
  <si>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</si>
  <si>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</si>
  <si>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</si>
  <si>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</si>
  <si>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</si>
  <si>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</si>
  <si>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</si>
  <si>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</si>
  <si>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</si>
  <si>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</si>
  <si>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</si>
  <si>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</si>
  <si>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</si>
  <si>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</si>
  <si>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</si>
  <si>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漁業集落排水は、平成元年に事業を開始しており施設整備は完了している。
　有形固定資産減価償却率は、平成28年度に地方公営企業会計に移行した際の資産の取得価額を当初取得価額から法適用開始時前の減価償却累計額相当分を控除した数値としているため、類似団体と比べ率は低いが、老朽化が進んでいないとは言えない。
  なお、本市は下水道事業として、公共下水道事業、特定環境保全公共下水道事業、農業集落排水事業、漁業集落排水事業を実施しており、改築更新についても予算等の制約もあるため、優先順位の高い事業を中心に実施せざるを得ない。
　その中で漁業集落排水施設は管渠老朽化率は0％であるが、機械電気設備は耐用年数を超えた資産があるため更新を行っていく。</t>
    <phoneticPr fontId="4"/>
  </si>
  <si>
    <t>　平成28年度から地方公営企業法の財務規定を適用して事業を運営している。
　経常収支比率は、類似団体と比較するとやや高く、100％の水準を維持しており累積欠損金も発生していない。
　流動比率は、100％を下回っており、類似団体と比較して低いが、1年以内に償還する建設改良費に充てられた企業債を除けば流動資産が流動負債を上回っており、償還等の原資についても翌年度に使用料収入等が予定されているため問題は無い。
　企業債残高対事業規模比率は、類似団体と比較して低く、今後は企業債を活用した施設の更新を実施予定であるが、償還額が借入額を上回るため企業債残高が減少傾向となり本指標も年々下がる見込みである。
　経費回収率は、類似団体と比較して高いが、100％を大幅に下回っていることから、汚水処理原価を抑制しながら、適正な使用料水準の設定を検討し、回収率の向上に努める。
　施設利用率は、類似団体と比較して低く、人口減に伴う有収水量の減少により、今後は減少傾向となる見込みである。
　なお、水洗化率は、類似団体と比較して高いが、前年度比較でやや低くなっている。</t>
    <rPh sb="118" eb="119">
      <t>ヒク</t>
    </rPh>
    <rPh sb="468" eb="469">
      <t>ヒク</t>
    </rPh>
    <phoneticPr fontId="4"/>
  </si>
  <si>
    <t>　本市の漁業集落排水事業は、点在する3つの処理施設を抱えているが、処理人口が少ないため使用料収入も少なく一般会計繰入金により収支を均衡させている状況でり、施設が点在しているため事業効率も悪い。今後は処理人口の減少に伴い、使用料収入も減少傾向にあるのに対し、老朽化する施設への更新投資は確実に見込まれるため、更に経費の削減や適正な使用料水準の設定を行い、中長期的な計画に基づく事業経営が必要である。
　なお、本市の汚水集合処理は、公共下水道事業、特定環境保全公共下水道事業、農業集落排水事業及び漁業集落排水事業を実施しているが合せて下水道事業会計を設置し、使用料についても同一であるため下水道４事業全体で経営健全化に取組むこととし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</si>
</sst>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16"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A35-47E0-B4D8-3C213BEC4B8D}"/>
            </c:ext>
          </c:extLst>
        </c:ser>
        <c:dLbls>
          <c:showLegendKey val="0"/>
          <c:showVal val="0"/>
          <c:showCatName val="0"/>
          <c:showSerName val="0"/>
          <c:showPercent val="0"/>
          <c:showBubbleSize val="0"/>
        </c:dLbls>
        <c:gapWidth val="150"/>
        <c:axId val="121070336"/>
        <c:axId val="121072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0.02</c:v>
                </c:pt>
                <c:pt idx="2">
                  <c:v>0.01</c:v>
                </c:pt>
                <c:pt idx="3">
                  <c:v>1.6</c:v>
                </c:pt>
                <c:pt idx="4">
                  <c:v>0.01</c:v>
                </c:pt>
              </c:numCache>
            </c:numRef>
          </c:val>
          <c:smooth val="0"/>
          <c:extLst xmlns:c16r2="http://schemas.microsoft.com/office/drawing/2015/06/chart">
            <c:ext xmlns:c16="http://schemas.microsoft.com/office/drawing/2014/chart" uri="{C3380CC4-5D6E-409C-BE32-E72D297353CC}">
              <c16:uniqueId val="{00000001-6A35-47E0-B4D8-3C213BEC4B8D}"/>
            </c:ext>
          </c:extLst>
        </c:ser>
        <c:dLbls>
          <c:showLegendKey val="0"/>
          <c:showVal val="0"/>
          <c:showCatName val="0"/>
          <c:showSerName val="0"/>
          <c:showPercent val="0"/>
          <c:showBubbleSize val="0"/>
        </c:dLbls>
        <c:marker val="1"/>
        <c:smooth val="0"/>
        <c:axId val="121070336"/>
        <c:axId val="121072256"/>
      </c:lineChart>
      <c:dateAx>
        <c:axId val="121070336"/>
        <c:scaling>
          <c:orientation val="minMax"/>
        </c:scaling>
        <c:delete val="1"/>
        <c:axPos val="b"/>
        <c:numFmt formatCode="&quot;H&quot;yy" sourceLinked="1"/>
        <c:majorTickMark val="none"/>
        <c:minorTickMark val="none"/>
        <c:tickLblPos val="none"/>
        <c:crossAx val="121072256"/>
        <c:crosses val="autoZero"/>
        <c:auto val="1"/>
        <c:lblOffset val="100"/>
        <c:baseTimeUnit val="years"/>
      </c:dateAx>
      <c:valAx>
        <c:axId val="12107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07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25.13</c:v>
                </c:pt>
                <c:pt idx="1">
                  <c:v>24.5</c:v>
                </c:pt>
                <c:pt idx="2">
                  <c:v>22.31</c:v>
                </c:pt>
                <c:pt idx="3">
                  <c:v>22.88</c:v>
                </c:pt>
                <c:pt idx="4">
                  <c:v>22.88</c:v>
                </c:pt>
              </c:numCache>
            </c:numRef>
          </c:val>
          <c:extLst xmlns:c16r2="http://schemas.microsoft.com/office/drawing/2015/06/chart">
            <c:ext xmlns:c16="http://schemas.microsoft.com/office/drawing/2014/chart" uri="{C3380CC4-5D6E-409C-BE32-E72D297353CC}">
              <c16:uniqueId val="{00000000-DF2C-4073-BFFB-D6997E4B80DF}"/>
            </c:ext>
          </c:extLst>
        </c:ser>
        <c:dLbls>
          <c:showLegendKey val="0"/>
          <c:showVal val="0"/>
          <c:showCatName val="0"/>
          <c:showSerName val="0"/>
          <c:showPercent val="0"/>
          <c:showBubbleSize val="0"/>
        </c:dLbls>
        <c:gapWidth val="150"/>
        <c:axId val="134415104"/>
        <c:axId val="134417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33.21</c:v>
                </c:pt>
                <c:pt idx="1">
                  <c:v>32.229999999999997</c:v>
                </c:pt>
                <c:pt idx="2">
                  <c:v>32.479999999999997</c:v>
                </c:pt>
                <c:pt idx="3">
                  <c:v>30.19</c:v>
                </c:pt>
                <c:pt idx="4">
                  <c:v>28.77</c:v>
                </c:pt>
              </c:numCache>
            </c:numRef>
          </c:val>
          <c:smooth val="0"/>
          <c:extLst xmlns:c16r2="http://schemas.microsoft.com/office/drawing/2015/06/chart">
            <c:ext xmlns:c16="http://schemas.microsoft.com/office/drawing/2014/chart" uri="{C3380CC4-5D6E-409C-BE32-E72D297353CC}">
              <c16:uniqueId val="{00000001-DF2C-4073-BFFB-D6997E4B80DF}"/>
            </c:ext>
          </c:extLst>
        </c:ser>
        <c:dLbls>
          <c:showLegendKey val="0"/>
          <c:showVal val="0"/>
          <c:showCatName val="0"/>
          <c:showSerName val="0"/>
          <c:showPercent val="0"/>
          <c:showBubbleSize val="0"/>
        </c:dLbls>
        <c:marker val="1"/>
        <c:smooth val="0"/>
        <c:axId val="134415104"/>
        <c:axId val="134417024"/>
      </c:lineChart>
      <c:dateAx>
        <c:axId val="134415104"/>
        <c:scaling>
          <c:orientation val="minMax"/>
        </c:scaling>
        <c:delete val="1"/>
        <c:axPos val="b"/>
        <c:numFmt formatCode="&quot;H&quot;yy" sourceLinked="1"/>
        <c:majorTickMark val="none"/>
        <c:minorTickMark val="none"/>
        <c:tickLblPos val="none"/>
        <c:crossAx val="134417024"/>
        <c:crosses val="autoZero"/>
        <c:auto val="1"/>
        <c:lblOffset val="100"/>
        <c:baseTimeUnit val="years"/>
      </c:dateAx>
      <c:valAx>
        <c:axId val="13441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41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89.54</c:v>
                </c:pt>
                <c:pt idx="1">
                  <c:v>92.26</c:v>
                </c:pt>
                <c:pt idx="2">
                  <c:v>89.72</c:v>
                </c:pt>
                <c:pt idx="3">
                  <c:v>90.09</c:v>
                </c:pt>
                <c:pt idx="4">
                  <c:v>89.65</c:v>
                </c:pt>
              </c:numCache>
            </c:numRef>
          </c:val>
          <c:extLst xmlns:c16r2="http://schemas.microsoft.com/office/drawing/2015/06/chart">
            <c:ext xmlns:c16="http://schemas.microsoft.com/office/drawing/2014/chart" uri="{C3380CC4-5D6E-409C-BE32-E72D297353CC}">
              <c16:uniqueId val="{00000000-5E83-45DD-8563-B6BD2CF4C021}"/>
            </c:ext>
          </c:extLst>
        </c:ser>
        <c:dLbls>
          <c:showLegendKey val="0"/>
          <c:showVal val="0"/>
          <c:showCatName val="0"/>
          <c:showSerName val="0"/>
          <c:showPercent val="0"/>
          <c:showBubbleSize val="0"/>
        </c:dLbls>
        <c:gapWidth val="150"/>
        <c:axId val="134452352"/>
        <c:axId val="134454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79.98</c:v>
                </c:pt>
                <c:pt idx="1">
                  <c:v>80.8</c:v>
                </c:pt>
                <c:pt idx="2">
                  <c:v>79.2</c:v>
                </c:pt>
                <c:pt idx="3">
                  <c:v>79.09</c:v>
                </c:pt>
                <c:pt idx="4">
                  <c:v>78.900000000000006</c:v>
                </c:pt>
              </c:numCache>
            </c:numRef>
          </c:val>
          <c:smooth val="0"/>
          <c:extLst xmlns:c16r2="http://schemas.microsoft.com/office/drawing/2015/06/chart">
            <c:ext xmlns:c16="http://schemas.microsoft.com/office/drawing/2014/chart" uri="{C3380CC4-5D6E-409C-BE32-E72D297353CC}">
              <c16:uniqueId val="{00000001-5E83-45DD-8563-B6BD2CF4C021}"/>
            </c:ext>
          </c:extLst>
        </c:ser>
        <c:dLbls>
          <c:showLegendKey val="0"/>
          <c:showVal val="0"/>
          <c:showCatName val="0"/>
          <c:showSerName val="0"/>
          <c:showPercent val="0"/>
          <c:showBubbleSize val="0"/>
        </c:dLbls>
        <c:marker val="1"/>
        <c:smooth val="0"/>
        <c:axId val="134452352"/>
        <c:axId val="134454272"/>
      </c:lineChart>
      <c:dateAx>
        <c:axId val="134452352"/>
        <c:scaling>
          <c:orientation val="minMax"/>
        </c:scaling>
        <c:delete val="1"/>
        <c:axPos val="b"/>
        <c:numFmt formatCode="&quot;H&quot;yy" sourceLinked="1"/>
        <c:majorTickMark val="none"/>
        <c:minorTickMark val="none"/>
        <c:tickLblPos val="none"/>
        <c:crossAx val="134454272"/>
        <c:crosses val="autoZero"/>
        <c:auto val="1"/>
        <c:lblOffset val="100"/>
        <c:baseTimeUnit val="years"/>
      </c:dateAx>
      <c:valAx>
        <c:axId val="13445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45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c:v>
                </c:pt>
                <c:pt idx="1">
                  <c:v>100.28</c:v>
                </c:pt>
                <c:pt idx="2">
                  <c:v>100</c:v>
                </c:pt>
                <c:pt idx="3">
                  <c:v>100.2</c:v>
                </c:pt>
                <c:pt idx="4">
                  <c:v>100.39</c:v>
                </c:pt>
              </c:numCache>
            </c:numRef>
          </c:val>
          <c:extLst xmlns:c16r2="http://schemas.microsoft.com/office/drawing/2015/06/chart">
            <c:ext xmlns:c16="http://schemas.microsoft.com/office/drawing/2014/chart" uri="{C3380CC4-5D6E-409C-BE32-E72D297353CC}">
              <c16:uniqueId val="{00000000-4913-467D-8D82-7DBE14A47446}"/>
            </c:ext>
          </c:extLst>
        </c:ser>
        <c:dLbls>
          <c:showLegendKey val="0"/>
          <c:showVal val="0"/>
          <c:showCatName val="0"/>
          <c:showSerName val="0"/>
          <c:showPercent val="0"/>
          <c:showBubbleSize val="0"/>
        </c:dLbls>
        <c:gapWidth val="150"/>
        <c:axId val="121099392"/>
        <c:axId val="121101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99.09</c:v>
                </c:pt>
                <c:pt idx="1">
                  <c:v>101.36</c:v>
                </c:pt>
                <c:pt idx="2">
                  <c:v>99.33</c:v>
                </c:pt>
                <c:pt idx="3">
                  <c:v>101.18</c:v>
                </c:pt>
                <c:pt idx="4">
                  <c:v>99.89</c:v>
                </c:pt>
              </c:numCache>
            </c:numRef>
          </c:val>
          <c:smooth val="0"/>
          <c:extLst xmlns:c16r2="http://schemas.microsoft.com/office/drawing/2015/06/chart">
            <c:ext xmlns:c16="http://schemas.microsoft.com/office/drawing/2014/chart" uri="{C3380CC4-5D6E-409C-BE32-E72D297353CC}">
              <c16:uniqueId val="{00000001-4913-467D-8D82-7DBE14A47446}"/>
            </c:ext>
          </c:extLst>
        </c:ser>
        <c:dLbls>
          <c:showLegendKey val="0"/>
          <c:showVal val="0"/>
          <c:showCatName val="0"/>
          <c:showSerName val="0"/>
          <c:showPercent val="0"/>
          <c:showBubbleSize val="0"/>
        </c:dLbls>
        <c:marker val="1"/>
        <c:smooth val="0"/>
        <c:axId val="121099392"/>
        <c:axId val="121101312"/>
      </c:lineChart>
      <c:dateAx>
        <c:axId val="121099392"/>
        <c:scaling>
          <c:orientation val="minMax"/>
        </c:scaling>
        <c:delete val="1"/>
        <c:axPos val="b"/>
        <c:numFmt formatCode="&quot;H&quot;yy" sourceLinked="1"/>
        <c:majorTickMark val="none"/>
        <c:minorTickMark val="none"/>
        <c:tickLblPos val="none"/>
        <c:crossAx val="121101312"/>
        <c:crosses val="autoZero"/>
        <c:auto val="1"/>
        <c:lblOffset val="100"/>
        <c:baseTimeUnit val="years"/>
      </c:dateAx>
      <c:valAx>
        <c:axId val="12110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09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7.06</c:v>
                </c:pt>
                <c:pt idx="1">
                  <c:v>10.3</c:v>
                </c:pt>
                <c:pt idx="2">
                  <c:v>13.45</c:v>
                </c:pt>
                <c:pt idx="3">
                  <c:v>16.59</c:v>
                </c:pt>
                <c:pt idx="4">
                  <c:v>19.399999999999999</c:v>
                </c:pt>
              </c:numCache>
            </c:numRef>
          </c:val>
          <c:extLst xmlns:c16r2="http://schemas.microsoft.com/office/drawing/2015/06/chart">
            <c:ext xmlns:c16="http://schemas.microsoft.com/office/drawing/2014/chart" uri="{C3380CC4-5D6E-409C-BE32-E72D297353CC}">
              <c16:uniqueId val="{00000000-8B9E-4E7D-B2F1-F9F03F12ABCE}"/>
            </c:ext>
          </c:extLst>
        </c:ser>
        <c:dLbls>
          <c:showLegendKey val="0"/>
          <c:showVal val="0"/>
          <c:showCatName val="0"/>
          <c:showSerName val="0"/>
          <c:showPercent val="0"/>
          <c:showBubbleSize val="0"/>
        </c:dLbls>
        <c:gapWidth val="150"/>
        <c:axId val="122574336"/>
        <c:axId val="122576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33.380000000000003</c:v>
                </c:pt>
                <c:pt idx="1">
                  <c:v>30.26</c:v>
                </c:pt>
                <c:pt idx="2">
                  <c:v>28.97</c:v>
                </c:pt>
                <c:pt idx="3">
                  <c:v>20.14</c:v>
                </c:pt>
                <c:pt idx="4">
                  <c:v>23.17</c:v>
                </c:pt>
              </c:numCache>
            </c:numRef>
          </c:val>
          <c:smooth val="0"/>
          <c:extLst xmlns:c16r2="http://schemas.microsoft.com/office/drawing/2015/06/chart">
            <c:ext xmlns:c16="http://schemas.microsoft.com/office/drawing/2014/chart" uri="{C3380CC4-5D6E-409C-BE32-E72D297353CC}">
              <c16:uniqueId val="{00000001-8B9E-4E7D-B2F1-F9F03F12ABCE}"/>
            </c:ext>
          </c:extLst>
        </c:ser>
        <c:dLbls>
          <c:showLegendKey val="0"/>
          <c:showVal val="0"/>
          <c:showCatName val="0"/>
          <c:showSerName val="0"/>
          <c:showPercent val="0"/>
          <c:showBubbleSize val="0"/>
        </c:dLbls>
        <c:marker val="1"/>
        <c:smooth val="0"/>
        <c:axId val="122574336"/>
        <c:axId val="122576256"/>
      </c:lineChart>
      <c:dateAx>
        <c:axId val="122574336"/>
        <c:scaling>
          <c:orientation val="minMax"/>
        </c:scaling>
        <c:delete val="1"/>
        <c:axPos val="b"/>
        <c:numFmt formatCode="&quot;H&quot;yy" sourceLinked="1"/>
        <c:majorTickMark val="none"/>
        <c:minorTickMark val="none"/>
        <c:tickLblPos val="none"/>
        <c:crossAx val="122576256"/>
        <c:crosses val="autoZero"/>
        <c:auto val="1"/>
        <c:lblOffset val="100"/>
        <c:baseTimeUnit val="years"/>
      </c:dateAx>
      <c:valAx>
        <c:axId val="12257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57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7AE-4D91-A76C-7A08C4B29249}"/>
            </c:ext>
          </c:extLst>
        </c:ser>
        <c:dLbls>
          <c:showLegendKey val="0"/>
          <c:showVal val="0"/>
          <c:showCatName val="0"/>
          <c:showSerName val="0"/>
          <c:showPercent val="0"/>
          <c:showBubbleSize val="0"/>
        </c:dLbls>
        <c:gapWidth val="150"/>
        <c:axId val="122604928"/>
        <c:axId val="122611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E7AE-4D91-A76C-7A08C4B29249}"/>
            </c:ext>
          </c:extLst>
        </c:ser>
        <c:dLbls>
          <c:showLegendKey val="0"/>
          <c:showVal val="0"/>
          <c:showCatName val="0"/>
          <c:showSerName val="0"/>
          <c:showPercent val="0"/>
          <c:showBubbleSize val="0"/>
        </c:dLbls>
        <c:marker val="1"/>
        <c:smooth val="0"/>
        <c:axId val="122604928"/>
        <c:axId val="122611200"/>
      </c:lineChart>
      <c:dateAx>
        <c:axId val="122604928"/>
        <c:scaling>
          <c:orientation val="minMax"/>
        </c:scaling>
        <c:delete val="1"/>
        <c:axPos val="b"/>
        <c:numFmt formatCode="&quot;H&quot;yy" sourceLinked="1"/>
        <c:majorTickMark val="none"/>
        <c:minorTickMark val="none"/>
        <c:tickLblPos val="none"/>
        <c:crossAx val="122611200"/>
        <c:crosses val="autoZero"/>
        <c:auto val="1"/>
        <c:lblOffset val="100"/>
        <c:baseTimeUnit val="years"/>
      </c:dateAx>
      <c:valAx>
        <c:axId val="12261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60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2A9-4264-93EB-41470123BFA3}"/>
            </c:ext>
          </c:extLst>
        </c:ser>
        <c:dLbls>
          <c:showLegendKey val="0"/>
          <c:showVal val="0"/>
          <c:showCatName val="0"/>
          <c:showSerName val="0"/>
          <c:showPercent val="0"/>
          <c:showBubbleSize val="0"/>
        </c:dLbls>
        <c:gapWidth val="150"/>
        <c:axId val="134173056"/>
        <c:axId val="134174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295.20999999999998</c:v>
                </c:pt>
                <c:pt idx="1">
                  <c:v>221.05</c:v>
                </c:pt>
                <c:pt idx="2">
                  <c:v>210</c:v>
                </c:pt>
                <c:pt idx="3">
                  <c:v>140.63</c:v>
                </c:pt>
                <c:pt idx="4">
                  <c:v>163.84</c:v>
                </c:pt>
              </c:numCache>
            </c:numRef>
          </c:val>
          <c:smooth val="0"/>
          <c:extLst xmlns:c16r2="http://schemas.microsoft.com/office/drawing/2015/06/chart">
            <c:ext xmlns:c16="http://schemas.microsoft.com/office/drawing/2014/chart" uri="{C3380CC4-5D6E-409C-BE32-E72D297353CC}">
              <c16:uniqueId val="{00000001-B2A9-4264-93EB-41470123BFA3}"/>
            </c:ext>
          </c:extLst>
        </c:ser>
        <c:dLbls>
          <c:showLegendKey val="0"/>
          <c:showVal val="0"/>
          <c:showCatName val="0"/>
          <c:showSerName val="0"/>
          <c:showPercent val="0"/>
          <c:showBubbleSize val="0"/>
        </c:dLbls>
        <c:marker val="1"/>
        <c:smooth val="0"/>
        <c:axId val="134173056"/>
        <c:axId val="134174976"/>
      </c:lineChart>
      <c:dateAx>
        <c:axId val="134173056"/>
        <c:scaling>
          <c:orientation val="minMax"/>
        </c:scaling>
        <c:delete val="1"/>
        <c:axPos val="b"/>
        <c:numFmt formatCode="&quot;H&quot;yy" sourceLinked="1"/>
        <c:majorTickMark val="none"/>
        <c:minorTickMark val="none"/>
        <c:tickLblPos val="none"/>
        <c:crossAx val="134174976"/>
        <c:crosses val="autoZero"/>
        <c:auto val="1"/>
        <c:lblOffset val="100"/>
        <c:baseTimeUnit val="years"/>
      </c:dateAx>
      <c:valAx>
        <c:axId val="13417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17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33.450000000000003</c:v>
                </c:pt>
                <c:pt idx="1">
                  <c:v>31.02</c:v>
                </c:pt>
                <c:pt idx="2">
                  <c:v>72.239999999999995</c:v>
                </c:pt>
                <c:pt idx="3">
                  <c:v>75.88</c:v>
                </c:pt>
                <c:pt idx="4">
                  <c:v>56.34</c:v>
                </c:pt>
              </c:numCache>
            </c:numRef>
          </c:val>
          <c:extLst xmlns:c16r2="http://schemas.microsoft.com/office/drawing/2015/06/chart">
            <c:ext xmlns:c16="http://schemas.microsoft.com/office/drawing/2014/chart" uri="{C3380CC4-5D6E-409C-BE32-E72D297353CC}">
              <c16:uniqueId val="{00000000-ADDC-4E20-BC74-DDB0A3A93BD0}"/>
            </c:ext>
          </c:extLst>
        </c:ser>
        <c:dLbls>
          <c:showLegendKey val="0"/>
          <c:showVal val="0"/>
          <c:showCatName val="0"/>
          <c:showSerName val="0"/>
          <c:showPercent val="0"/>
          <c:showBubbleSize val="0"/>
        </c:dLbls>
        <c:gapWidth val="150"/>
        <c:axId val="134202496"/>
        <c:axId val="13420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90.89</c:v>
                </c:pt>
                <c:pt idx="1">
                  <c:v>80.95</c:v>
                </c:pt>
                <c:pt idx="2">
                  <c:v>62.55</c:v>
                </c:pt>
                <c:pt idx="3">
                  <c:v>56.53</c:v>
                </c:pt>
                <c:pt idx="4">
                  <c:v>59.66</c:v>
                </c:pt>
              </c:numCache>
            </c:numRef>
          </c:val>
          <c:smooth val="0"/>
          <c:extLst xmlns:c16r2="http://schemas.microsoft.com/office/drawing/2015/06/chart">
            <c:ext xmlns:c16="http://schemas.microsoft.com/office/drawing/2014/chart" uri="{C3380CC4-5D6E-409C-BE32-E72D297353CC}">
              <c16:uniqueId val="{00000001-ADDC-4E20-BC74-DDB0A3A93BD0}"/>
            </c:ext>
          </c:extLst>
        </c:ser>
        <c:dLbls>
          <c:showLegendKey val="0"/>
          <c:showVal val="0"/>
          <c:showCatName val="0"/>
          <c:showSerName val="0"/>
          <c:showPercent val="0"/>
          <c:showBubbleSize val="0"/>
        </c:dLbls>
        <c:marker val="1"/>
        <c:smooth val="0"/>
        <c:axId val="134202496"/>
        <c:axId val="134204416"/>
      </c:lineChart>
      <c:dateAx>
        <c:axId val="134202496"/>
        <c:scaling>
          <c:orientation val="minMax"/>
        </c:scaling>
        <c:delete val="1"/>
        <c:axPos val="b"/>
        <c:numFmt formatCode="&quot;H&quot;yy" sourceLinked="1"/>
        <c:majorTickMark val="none"/>
        <c:minorTickMark val="none"/>
        <c:tickLblPos val="none"/>
        <c:crossAx val="134204416"/>
        <c:crosses val="autoZero"/>
        <c:auto val="1"/>
        <c:lblOffset val="100"/>
        <c:baseTimeUnit val="years"/>
      </c:dateAx>
      <c:valAx>
        <c:axId val="13420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20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1143.42</c:v>
                </c:pt>
                <c:pt idx="1">
                  <c:v>1002.13</c:v>
                </c:pt>
                <c:pt idx="2">
                  <c:v>872.85</c:v>
                </c:pt>
                <c:pt idx="3">
                  <c:v>718.91</c:v>
                </c:pt>
                <c:pt idx="4">
                  <c:v>631.73</c:v>
                </c:pt>
              </c:numCache>
            </c:numRef>
          </c:val>
          <c:extLst xmlns:c16r2="http://schemas.microsoft.com/office/drawing/2015/06/chart">
            <c:ext xmlns:c16="http://schemas.microsoft.com/office/drawing/2014/chart" uri="{C3380CC4-5D6E-409C-BE32-E72D297353CC}">
              <c16:uniqueId val="{00000000-8398-43A4-98EE-7740924C37AD}"/>
            </c:ext>
          </c:extLst>
        </c:ser>
        <c:dLbls>
          <c:showLegendKey val="0"/>
          <c:showVal val="0"/>
          <c:showCatName val="0"/>
          <c:showSerName val="0"/>
          <c:showPercent val="0"/>
          <c:showBubbleSize val="0"/>
        </c:dLbls>
        <c:gapWidth val="150"/>
        <c:axId val="134252032"/>
        <c:axId val="134253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1060.8599999999999</c:v>
                </c:pt>
                <c:pt idx="1">
                  <c:v>1006.65</c:v>
                </c:pt>
                <c:pt idx="2">
                  <c:v>998.42</c:v>
                </c:pt>
                <c:pt idx="3">
                  <c:v>1095.52</c:v>
                </c:pt>
                <c:pt idx="4">
                  <c:v>1056.55</c:v>
                </c:pt>
              </c:numCache>
            </c:numRef>
          </c:val>
          <c:smooth val="0"/>
          <c:extLst xmlns:c16r2="http://schemas.microsoft.com/office/drawing/2015/06/chart">
            <c:ext xmlns:c16="http://schemas.microsoft.com/office/drawing/2014/chart" uri="{C3380CC4-5D6E-409C-BE32-E72D297353CC}">
              <c16:uniqueId val="{00000001-8398-43A4-98EE-7740924C37AD}"/>
            </c:ext>
          </c:extLst>
        </c:ser>
        <c:dLbls>
          <c:showLegendKey val="0"/>
          <c:showVal val="0"/>
          <c:showCatName val="0"/>
          <c:showSerName val="0"/>
          <c:showPercent val="0"/>
          <c:showBubbleSize val="0"/>
        </c:dLbls>
        <c:marker val="1"/>
        <c:smooth val="0"/>
        <c:axId val="134252032"/>
        <c:axId val="134253952"/>
      </c:lineChart>
      <c:dateAx>
        <c:axId val="134252032"/>
        <c:scaling>
          <c:orientation val="minMax"/>
        </c:scaling>
        <c:delete val="1"/>
        <c:axPos val="b"/>
        <c:numFmt formatCode="&quot;H&quot;yy" sourceLinked="1"/>
        <c:majorTickMark val="none"/>
        <c:minorTickMark val="none"/>
        <c:tickLblPos val="none"/>
        <c:crossAx val="134253952"/>
        <c:crosses val="autoZero"/>
        <c:auto val="1"/>
        <c:lblOffset val="100"/>
        <c:baseTimeUnit val="years"/>
      </c:dateAx>
      <c:valAx>
        <c:axId val="13425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25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53.91</c:v>
                </c:pt>
                <c:pt idx="1">
                  <c:v>58.4</c:v>
                </c:pt>
                <c:pt idx="2">
                  <c:v>54.89</c:v>
                </c:pt>
                <c:pt idx="3">
                  <c:v>48.51</c:v>
                </c:pt>
                <c:pt idx="4">
                  <c:v>52.99</c:v>
                </c:pt>
              </c:numCache>
            </c:numRef>
          </c:val>
          <c:extLst xmlns:c16r2="http://schemas.microsoft.com/office/drawing/2015/06/chart">
            <c:ext xmlns:c16="http://schemas.microsoft.com/office/drawing/2014/chart" uri="{C3380CC4-5D6E-409C-BE32-E72D297353CC}">
              <c16:uniqueId val="{00000000-5F06-469C-9797-43BC4972F797}"/>
            </c:ext>
          </c:extLst>
        </c:ser>
        <c:dLbls>
          <c:showLegendKey val="0"/>
          <c:showVal val="0"/>
          <c:showCatName val="0"/>
          <c:showSerName val="0"/>
          <c:showPercent val="0"/>
          <c:showBubbleSize val="0"/>
        </c:dLbls>
        <c:gapWidth val="150"/>
        <c:axId val="134276992"/>
        <c:axId val="134287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45.81</c:v>
                </c:pt>
                <c:pt idx="1">
                  <c:v>43.43</c:v>
                </c:pt>
                <c:pt idx="2">
                  <c:v>41.41</c:v>
                </c:pt>
                <c:pt idx="3">
                  <c:v>39.64</c:v>
                </c:pt>
                <c:pt idx="4">
                  <c:v>40</c:v>
                </c:pt>
              </c:numCache>
            </c:numRef>
          </c:val>
          <c:smooth val="0"/>
          <c:extLst xmlns:c16r2="http://schemas.microsoft.com/office/drawing/2015/06/chart">
            <c:ext xmlns:c16="http://schemas.microsoft.com/office/drawing/2014/chart" uri="{C3380CC4-5D6E-409C-BE32-E72D297353CC}">
              <c16:uniqueId val="{00000001-5F06-469C-9797-43BC4972F797}"/>
            </c:ext>
          </c:extLst>
        </c:ser>
        <c:dLbls>
          <c:showLegendKey val="0"/>
          <c:showVal val="0"/>
          <c:showCatName val="0"/>
          <c:showSerName val="0"/>
          <c:showPercent val="0"/>
          <c:showBubbleSize val="0"/>
        </c:dLbls>
        <c:marker val="1"/>
        <c:smooth val="0"/>
        <c:axId val="134276992"/>
        <c:axId val="134287360"/>
      </c:lineChart>
      <c:dateAx>
        <c:axId val="134276992"/>
        <c:scaling>
          <c:orientation val="minMax"/>
        </c:scaling>
        <c:delete val="1"/>
        <c:axPos val="b"/>
        <c:numFmt formatCode="&quot;H&quot;yy" sourceLinked="1"/>
        <c:majorTickMark val="none"/>
        <c:minorTickMark val="none"/>
        <c:tickLblPos val="none"/>
        <c:crossAx val="134287360"/>
        <c:crosses val="autoZero"/>
        <c:auto val="1"/>
        <c:lblOffset val="100"/>
        <c:baseTimeUnit val="years"/>
      </c:dateAx>
      <c:valAx>
        <c:axId val="13428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27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269.37</c:v>
                </c:pt>
                <c:pt idx="1">
                  <c:v>249.51</c:v>
                </c:pt>
                <c:pt idx="2">
                  <c:v>266.97000000000003</c:v>
                </c:pt>
                <c:pt idx="3">
                  <c:v>302.67</c:v>
                </c:pt>
                <c:pt idx="4">
                  <c:v>280.35000000000002</c:v>
                </c:pt>
              </c:numCache>
            </c:numRef>
          </c:val>
          <c:extLst xmlns:c16r2="http://schemas.microsoft.com/office/drawing/2015/06/chart">
            <c:ext xmlns:c16="http://schemas.microsoft.com/office/drawing/2014/chart" uri="{C3380CC4-5D6E-409C-BE32-E72D297353CC}">
              <c16:uniqueId val="{00000000-AEE0-4148-B14B-0602846D22F6}"/>
            </c:ext>
          </c:extLst>
        </c:ser>
        <c:dLbls>
          <c:showLegendKey val="0"/>
          <c:showVal val="0"/>
          <c:showCatName val="0"/>
          <c:showSerName val="0"/>
          <c:showPercent val="0"/>
          <c:showBubbleSize val="0"/>
        </c:dLbls>
        <c:gapWidth val="150"/>
        <c:axId val="134320512"/>
        <c:axId val="134322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383.92</c:v>
                </c:pt>
                <c:pt idx="1">
                  <c:v>400.44</c:v>
                </c:pt>
                <c:pt idx="2">
                  <c:v>417.56</c:v>
                </c:pt>
                <c:pt idx="3">
                  <c:v>449.72</c:v>
                </c:pt>
                <c:pt idx="4">
                  <c:v>437.27</c:v>
                </c:pt>
              </c:numCache>
            </c:numRef>
          </c:val>
          <c:smooth val="0"/>
          <c:extLst xmlns:c16r2="http://schemas.microsoft.com/office/drawing/2015/06/chart">
            <c:ext xmlns:c16="http://schemas.microsoft.com/office/drawing/2014/chart" uri="{C3380CC4-5D6E-409C-BE32-E72D297353CC}">
              <c16:uniqueId val="{00000001-AEE0-4148-B14B-0602846D22F6}"/>
            </c:ext>
          </c:extLst>
        </c:ser>
        <c:dLbls>
          <c:showLegendKey val="0"/>
          <c:showVal val="0"/>
          <c:showCatName val="0"/>
          <c:showSerName val="0"/>
          <c:showPercent val="0"/>
          <c:showBubbleSize val="0"/>
        </c:dLbls>
        <c:marker val="1"/>
        <c:smooth val="0"/>
        <c:axId val="134320512"/>
        <c:axId val="134322432"/>
      </c:lineChart>
      <c:dateAx>
        <c:axId val="134320512"/>
        <c:scaling>
          <c:orientation val="minMax"/>
        </c:scaling>
        <c:delete val="1"/>
        <c:axPos val="b"/>
        <c:numFmt formatCode="&quot;H&quot;yy" sourceLinked="1"/>
        <c:majorTickMark val="none"/>
        <c:minorTickMark val="none"/>
        <c:tickLblPos val="none"/>
        <c:crossAx val="134322432"/>
        <c:crosses val="autoZero"/>
        <c:auto val="1"/>
        <c:lblOffset val="100"/>
        <c:baseTimeUnit val="years"/>
      </c:dateAx>
      <c:valAx>
        <c:axId val="13432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32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【392.85】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M46"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山口県　長門市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漁業集落排水</v>
      </c>
      <c r="Q8" s="40"/>
      <c r="R8" s="40"/>
      <c r="S8" s="40"/>
      <c r="T8" s="40"/>
      <c r="U8" s="40"/>
      <c r="V8" s="40"/>
      <c r="W8" s="40" t="str">
        <f>データ!L6</f>
        <v>H2</v>
      </c>
      <c r="X8" s="40"/>
      <c r="Y8" s="40"/>
      <c r="Z8" s="40"/>
      <c r="AA8" s="40"/>
      <c r="AB8" s="40"/>
      <c r="AC8" s="40"/>
      <c r="AD8" s="41" t="str">
        <f>データ!$M$6</f>
        <v>非設置</v>
      </c>
      <c r="AE8" s="41"/>
      <c r="AF8" s="41"/>
      <c r="AG8" s="41"/>
      <c r="AH8" s="41"/>
      <c r="AI8" s="41"/>
      <c r="AJ8" s="41"/>
      <c r="AK8" s="3"/>
      <c r="AL8" s="42">
        <f>データ!S6</f>
        <v>32336</v>
      </c>
      <c r="AM8" s="42"/>
      <c r="AN8" s="42"/>
      <c r="AO8" s="42"/>
      <c r="AP8" s="42"/>
      <c r="AQ8" s="42"/>
      <c r="AR8" s="42"/>
      <c r="AS8" s="42"/>
      <c r="AT8" s="35">
        <f>データ!T6</f>
        <v>357.31</v>
      </c>
      <c r="AU8" s="35"/>
      <c r="AV8" s="35"/>
      <c r="AW8" s="35"/>
      <c r="AX8" s="35"/>
      <c r="AY8" s="35"/>
      <c r="AZ8" s="35"/>
      <c r="BA8" s="35"/>
      <c r="BB8" s="35">
        <f>データ!U6</f>
        <v>90.5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88.9</v>
      </c>
      <c r="J10" s="35"/>
      <c r="K10" s="35"/>
      <c r="L10" s="35"/>
      <c r="M10" s="35"/>
      <c r="N10" s="35"/>
      <c r="O10" s="35"/>
      <c r="P10" s="35">
        <f>データ!P6</f>
        <v>5.37</v>
      </c>
      <c r="Q10" s="35"/>
      <c r="R10" s="35"/>
      <c r="S10" s="35"/>
      <c r="T10" s="35"/>
      <c r="U10" s="35"/>
      <c r="V10" s="35"/>
      <c r="W10" s="35">
        <f>データ!Q6</f>
        <v>90.07</v>
      </c>
      <c r="X10" s="35"/>
      <c r="Y10" s="35"/>
      <c r="Z10" s="35"/>
      <c r="AA10" s="35"/>
      <c r="AB10" s="35"/>
      <c r="AC10" s="35"/>
      <c r="AD10" s="42">
        <f>データ!R6</f>
        <v>2915</v>
      </c>
      <c r="AE10" s="42"/>
      <c r="AF10" s="42"/>
      <c r="AG10" s="42"/>
      <c r="AH10" s="42"/>
      <c r="AI10" s="42"/>
      <c r="AJ10" s="42"/>
      <c r="AK10" s="2"/>
      <c r="AL10" s="42">
        <f>データ!V6</f>
        <v>1719</v>
      </c>
      <c r="AM10" s="42"/>
      <c r="AN10" s="42"/>
      <c r="AO10" s="42"/>
      <c r="AP10" s="42"/>
      <c r="AQ10" s="42"/>
      <c r="AR10" s="42"/>
      <c r="AS10" s="42"/>
      <c r="AT10" s="35">
        <f>データ!W6</f>
        <v>0.54</v>
      </c>
      <c r="AU10" s="35"/>
      <c r="AV10" s="35"/>
      <c r="AW10" s="35"/>
      <c r="AX10" s="35"/>
      <c r="AY10" s="35"/>
      <c r="AZ10" s="35"/>
      <c r="BA10" s="35"/>
      <c r="BB10" s="35">
        <f>データ!X6</f>
        <v>3183.33</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26</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1" t="s">
        <v>114</v>
      </c>
      <c r="BM16" s="72"/>
      <c r="BN16" s="72"/>
      <c r="BO16" s="72"/>
      <c r="BP16" s="72"/>
      <c r="BQ16" s="72"/>
      <c r="BR16" s="72"/>
      <c r="BS16" s="72"/>
      <c r="BT16" s="72"/>
      <c r="BU16" s="72"/>
      <c r="BV16" s="72"/>
      <c r="BW16" s="72"/>
      <c r="BX16" s="72"/>
      <c r="BY16" s="72"/>
      <c r="BZ16" s="7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1"/>
      <c r="BM17" s="72"/>
      <c r="BN17" s="72"/>
      <c r="BO17" s="72"/>
      <c r="BP17" s="72"/>
      <c r="BQ17" s="72"/>
      <c r="BR17" s="72"/>
      <c r="BS17" s="72"/>
      <c r="BT17" s="72"/>
      <c r="BU17" s="72"/>
      <c r="BV17" s="72"/>
      <c r="BW17" s="72"/>
      <c r="BX17" s="72"/>
      <c r="BY17" s="72"/>
      <c r="BZ17" s="7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1"/>
      <c r="BM18" s="72"/>
      <c r="BN18" s="72"/>
      <c r="BO18" s="72"/>
      <c r="BP18" s="72"/>
      <c r="BQ18" s="72"/>
      <c r="BR18" s="72"/>
      <c r="BS18" s="72"/>
      <c r="BT18" s="72"/>
      <c r="BU18" s="72"/>
      <c r="BV18" s="72"/>
      <c r="BW18" s="72"/>
      <c r="BX18" s="72"/>
      <c r="BY18" s="72"/>
      <c r="BZ18" s="7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1"/>
      <c r="BM19" s="72"/>
      <c r="BN19" s="72"/>
      <c r="BO19" s="72"/>
      <c r="BP19" s="72"/>
      <c r="BQ19" s="72"/>
      <c r="BR19" s="72"/>
      <c r="BS19" s="72"/>
      <c r="BT19" s="72"/>
      <c r="BU19" s="72"/>
      <c r="BV19" s="72"/>
      <c r="BW19" s="72"/>
      <c r="BX19" s="72"/>
      <c r="BY19" s="72"/>
      <c r="BZ19" s="7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1"/>
      <c r="BM20" s="72"/>
      <c r="BN20" s="72"/>
      <c r="BO20" s="72"/>
      <c r="BP20" s="72"/>
      <c r="BQ20" s="72"/>
      <c r="BR20" s="72"/>
      <c r="BS20" s="72"/>
      <c r="BT20" s="72"/>
      <c r="BU20" s="72"/>
      <c r="BV20" s="72"/>
      <c r="BW20" s="72"/>
      <c r="BX20" s="72"/>
      <c r="BY20" s="72"/>
      <c r="BZ20" s="7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1"/>
      <c r="BM21" s="72"/>
      <c r="BN21" s="72"/>
      <c r="BO21" s="72"/>
      <c r="BP21" s="72"/>
      <c r="BQ21" s="72"/>
      <c r="BR21" s="72"/>
      <c r="BS21" s="72"/>
      <c r="BT21" s="72"/>
      <c r="BU21" s="72"/>
      <c r="BV21" s="72"/>
      <c r="BW21" s="72"/>
      <c r="BX21" s="72"/>
      <c r="BY21" s="72"/>
      <c r="BZ21" s="7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1"/>
      <c r="BM22" s="72"/>
      <c r="BN22" s="72"/>
      <c r="BO22" s="72"/>
      <c r="BP22" s="72"/>
      <c r="BQ22" s="72"/>
      <c r="BR22" s="72"/>
      <c r="BS22" s="72"/>
      <c r="BT22" s="72"/>
      <c r="BU22" s="72"/>
      <c r="BV22" s="72"/>
      <c r="BW22" s="72"/>
      <c r="BX22" s="72"/>
      <c r="BY22" s="72"/>
      <c r="BZ22" s="7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1"/>
      <c r="BM23" s="72"/>
      <c r="BN23" s="72"/>
      <c r="BO23" s="72"/>
      <c r="BP23" s="72"/>
      <c r="BQ23" s="72"/>
      <c r="BR23" s="72"/>
      <c r="BS23" s="72"/>
      <c r="BT23" s="72"/>
      <c r="BU23" s="72"/>
      <c r="BV23" s="72"/>
      <c r="BW23" s="72"/>
      <c r="BX23" s="72"/>
      <c r="BY23" s="72"/>
      <c r="BZ23" s="7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1"/>
      <c r="BM24" s="72"/>
      <c r="BN24" s="72"/>
      <c r="BO24" s="72"/>
      <c r="BP24" s="72"/>
      <c r="BQ24" s="72"/>
      <c r="BR24" s="72"/>
      <c r="BS24" s="72"/>
      <c r="BT24" s="72"/>
      <c r="BU24" s="72"/>
      <c r="BV24" s="72"/>
      <c r="BW24" s="72"/>
      <c r="BX24" s="72"/>
      <c r="BY24" s="72"/>
      <c r="BZ24" s="7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1"/>
      <c r="BM25" s="72"/>
      <c r="BN25" s="72"/>
      <c r="BO25" s="72"/>
      <c r="BP25" s="72"/>
      <c r="BQ25" s="72"/>
      <c r="BR25" s="72"/>
      <c r="BS25" s="72"/>
      <c r="BT25" s="72"/>
      <c r="BU25" s="72"/>
      <c r="BV25" s="72"/>
      <c r="BW25" s="72"/>
      <c r="BX25" s="72"/>
      <c r="BY25" s="72"/>
      <c r="BZ25" s="7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1"/>
      <c r="BM26" s="72"/>
      <c r="BN26" s="72"/>
      <c r="BO26" s="72"/>
      <c r="BP26" s="72"/>
      <c r="BQ26" s="72"/>
      <c r="BR26" s="72"/>
      <c r="BS26" s="72"/>
      <c r="BT26" s="72"/>
      <c r="BU26" s="72"/>
      <c r="BV26" s="72"/>
      <c r="BW26" s="72"/>
      <c r="BX26" s="72"/>
      <c r="BY26" s="72"/>
      <c r="BZ26" s="7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1"/>
      <c r="BM27" s="72"/>
      <c r="BN27" s="72"/>
      <c r="BO27" s="72"/>
      <c r="BP27" s="72"/>
      <c r="BQ27" s="72"/>
      <c r="BR27" s="72"/>
      <c r="BS27" s="72"/>
      <c r="BT27" s="72"/>
      <c r="BU27" s="72"/>
      <c r="BV27" s="72"/>
      <c r="BW27" s="72"/>
      <c r="BX27" s="72"/>
      <c r="BY27" s="72"/>
      <c r="BZ27" s="7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1"/>
      <c r="BM28" s="72"/>
      <c r="BN28" s="72"/>
      <c r="BO28" s="72"/>
      <c r="BP28" s="72"/>
      <c r="BQ28" s="72"/>
      <c r="BR28" s="72"/>
      <c r="BS28" s="72"/>
      <c r="BT28" s="72"/>
      <c r="BU28" s="72"/>
      <c r="BV28" s="72"/>
      <c r="BW28" s="72"/>
      <c r="BX28" s="72"/>
      <c r="BY28" s="72"/>
      <c r="BZ28" s="7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1"/>
      <c r="BM29" s="72"/>
      <c r="BN29" s="72"/>
      <c r="BO29" s="72"/>
      <c r="BP29" s="72"/>
      <c r="BQ29" s="72"/>
      <c r="BR29" s="72"/>
      <c r="BS29" s="72"/>
      <c r="BT29" s="72"/>
      <c r="BU29" s="72"/>
      <c r="BV29" s="72"/>
      <c r="BW29" s="72"/>
      <c r="BX29" s="72"/>
      <c r="BY29" s="72"/>
      <c r="BZ29" s="7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1"/>
      <c r="BM30" s="72"/>
      <c r="BN30" s="72"/>
      <c r="BO30" s="72"/>
      <c r="BP30" s="72"/>
      <c r="BQ30" s="72"/>
      <c r="BR30" s="72"/>
      <c r="BS30" s="72"/>
      <c r="BT30" s="72"/>
      <c r="BU30" s="72"/>
      <c r="BV30" s="72"/>
      <c r="BW30" s="72"/>
      <c r="BX30" s="72"/>
      <c r="BY30" s="72"/>
      <c r="BZ30" s="7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1"/>
      <c r="BM31" s="72"/>
      <c r="BN31" s="72"/>
      <c r="BO31" s="72"/>
      <c r="BP31" s="72"/>
      <c r="BQ31" s="72"/>
      <c r="BR31" s="72"/>
      <c r="BS31" s="72"/>
      <c r="BT31" s="72"/>
      <c r="BU31" s="72"/>
      <c r="BV31" s="72"/>
      <c r="BW31" s="72"/>
      <c r="BX31" s="72"/>
      <c r="BY31" s="72"/>
      <c r="BZ31" s="7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1"/>
      <c r="BM32" s="72"/>
      <c r="BN32" s="72"/>
      <c r="BO32" s="72"/>
      <c r="BP32" s="72"/>
      <c r="BQ32" s="72"/>
      <c r="BR32" s="72"/>
      <c r="BS32" s="72"/>
      <c r="BT32" s="72"/>
      <c r="BU32" s="72"/>
      <c r="BV32" s="72"/>
      <c r="BW32" s="72"/>
      <c r="BX32" s="72"/>
      <c r="BY32" s="72"/>
      <c r="BZ32" s="7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1"/>
      <c r="BM33" s="72"/>
      <c r="BN33" s="72"/>
      <c r="BO33" s="72"/>
      <c r="BP33" s="72"/>
      <c r="BQ33" s="72"/>
      <c r="BR33" s="72"/>
      <c r="BS33" s="72"/>
      <c r="BT33" s="72"/>
      <c r="BU33" s="72"/>
      <c r="BV33" s="72"/>
      <c r="BW33" s="72"/>
      <c r="BX33" s="72"/>
      <c r="BY33" s="72"/>
      <c r="BZ33" s="7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1"/>
      <c r="BM34" s="72"/>
      <c r="BN34" s="72"/>
      <c r="BO34" s="72"/>
      <c r="BP34" s="72"/>
      <c r="BQ34" s="72"/>
      <c r="BR34" s="72"/>
      <c r="BS34" s="72"/>
      <c r="BT34" s="72"/>
      <c r="BU34" s="72"/>
      <c r="BV34" s="72"/>
      <c r="BW34" s="72"/>
      <c r="BX34" s="72"/>
      <c r="BY34" s="72"/>
      <c r="BZ34" s="7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1"/>
      <c r="BM35" s="72"/>
      <c r="BN35" s="72"/>
      <c r="BO35" s="72"/>
      <c r="BP35" s="72"/>
      <c r="BQ35" s="72"/>
      <c r="BR35" s="72"/>
      <c r="BS35" s="72"/>
      <c r="BT35" s="72"/>
      <c r="BU35" s="72"/>
      <c r="BV35" s="72"/>
      <c r="BW35" s="72"/>
      <c r="BX35" s="72"/>
      <c r="BY35" s="72"/>
      <c r="BZ35" s="7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1"/>
      <c r="BM36" s="72"/>
      <c r="BN36" s="72"/>
      <c r="BO36" s="72"/>
      <c r="BP36" s="72"/>
      <c r="BQ36" s="72"/>
      <c r="BR36" s="72"/>
      <c r="BS36" s="72"/>
      <c r="BT36" s="72"/>
      <c r="BU36" s="72"/>
      <c r="BV36" s="72"/>
      <c r="BW36" s="72"/>
      <c r="BX36" s="72"/>
      <c r="BY36" s="72"/>
      <c r="BZ36" s="7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1"/>
      <c r="BM37" s="72"/>
      <c r="BN37" s="72"/>
      <c r="BO37" s="72"/>
      <c r="BP37" s="72"/>
      <c r="BQ37" s="72"/>
      <c r="BR37" s="72"/>
      <c r="BS37" s="72"/>
      <c r="BT37" s="72"/>
      <c r="BU37" s="72"/>
      <c r="BV37" s="72"/>
      <c r="BW37" s="72"/>
      <c r="BX37" s="72"/>
      <c r="BY37" s="72"/>
      <c r="BZ37" s="7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1"/>
      <c r="BM38" s="72"/>
      <c r="BN38" s="72"/>
      <c r="BO38" s="72"/>
      <c r="BP38" s="72"/>
      <c r="BQ38" s="72"/>
      <c r="BR38" s="72"/>
      <c r="BS38" s="72"/>
      <c r="BT38" s="72"/>
      <c r="BU38" s="72"/>
      <c r="BV38" s="72"/>
      <c r="BW38" s="72"/>
      <c r="BX38" s="72"/>
      <c r="BY38" s="72"/>
      <c r="BZ38" s="7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1"/>
      <c r="BM39" s="72"/>
      <c r="BN39" s="72"/>
      <c r="BO39" s="72"/>
      <c r="BP39" s="72"/>
      <c r="BQ39" s="72"/>
      <c r="BR39" s="72"/>
      <c r="BS39" s="72"/>
      <c r="BT39" s="72"/>
      <c r="BU39" s="72"/>
      <c r="BV39" s="72"/>
      <c r="BW39" s="72"/>
      <c r="BX39" s="72"/>
      <c r="BY39" s="72"/>
      <c r="BZ39" s="7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1"/>
      <c r="BM40" s="72"/>
      <c r="BN40" s="72"/>
      <c r="BO40" s="72"/>
      <c r="BP40" s="72"/>
      <c r="BQ40" s="72"/>
      <c r="BR40" s="72"/>
      <c r="BS40" s="72"/>
      <c r="BT40" s="72"/>
      <c r="BU40" s="72"/>
      <c r="BV40" s="72"/>
      <c r="BW40" s="72"/>
      <c r="BX40" s="72"/>
      <c r="BY40" s="72"/>
      <c r="BZ40" s="7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1"/>
      <c r="BM41" s="72"/>
      <c r="BN41" s="72"/>
      <c r="BO41" s="72"/>
      <c r="BP41" s="72"/>
      <c r="BQ41" s="72"/>
      <c r="BR41" s="72"/>
      <c r="BS41" s="72"/>
      <c r="BT41" s="72"/>
      <c r="BU41" s="72"/>
      <c r="BV41" s="72"/>
      <c r="BW41" s="72"/>
      <c r="BX41" s="72"/>
      <c r="BY41" s="72"/>
      <c r="BZ41" s="7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1"/>
      <c r="BM42" s="72"/>
      <c r="BN42" s="72"/>
      <c r="BO42" s="72"/>
      <c r="BP42" s="72"/>
      <c r="BQ42" s="72"/>
      <c r="BR42" s="72"/>
      <c r="BS42" s="72"/>
      <c r="BT42" s="72"/>
      <c r="BU42" s="72"/>
      <c r="BV42" s="72"/>
      <c r="BW42" s="72"/>
      <c r="BX42" s="72"/>
      <c r="BY42" s="72"/>
      <c r="BZ42" s="7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1"/>
      <c r="BM43" s="72"/>
      <c r="BN43" s="72"/>
      <c r="BO43" s="72"/>
      <c r="BP43" s="72"/>
      <c r="BQ43" s="72"/>
      <c r="BR43" s="72"/>
      <c r="BS43" s="72"/>
      <c r="BT43" s="72"/>
      <c r="BU43" s="72"/>
      <c r="BV43" s="72"/>
      <c r="BW43" s="72"/>
      <c r="BX43" s="72"/>
      <c r="BY43" s="72"/>
      <c r="BZ43" s="7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4"/>
      <c r="BM44" s="75"/>
      <c r="BN44" s="75"/>
      <c r="BO44" s="75"/>
      <c r="BP44" s="75"/>
      <c r="BQ44" s="75"/>
      <c r="BR44" s="75"/>
      <c r="BS44" s="75"/>
      <c r="BT44" s="75"/>
      <c r="BU44" s="75"/>
      <c r="BV44" s="75"/>
      <c r="BW44" s="75"/>
      <c r="BX44" s="75"/>
      <c r="BY44" s="75"/>
      <c r="BZ44" s="7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113</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115</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【98.64】</v>
      </c>
      <c r="F85" s="12" t="str">
        <f>データ!AT6</f>
        <v>【102.08】</v>
      </c>
      <c r="G85" s="12" t="str">
        <f>データ!BE6</f>
        <v>【61.46】</v>
      </c>
      <c r="H85" s="12" t="str">
        <f>データ!BP6</f>
        <v>【974.72】</v>
      </c>
      <c r="I85" s="12" t="str">
        <f>データ!CA6</f>
        <v>【44.22】</v>
      </c>
      <c r="J85" s="12" t="str">
        <f>データ!CL6</f>
        <v>【392.85】</v>
      </c>
      <c r="K85" s="12" t="str">
        <f>データ!CW6</f>
        <v>【32.23】</v>
      </c>
      <c r="L85" s="12" t="str">
        <f>データ!DH6</f>
        <v>【80.63】</v>
      </c>
      <c r="M85" s="12" t="str">
        <f>データ!DS6</f>
        <v>【26.28】</v>
      </c>
      <c r="N85" s="12" t="str">
        <f>データ!ED6</f>
        <v>【0.00】</v>
      </c>
      <c r="O85" s="12" t="str">
        <f>データ!EO6</f>
        <v>【0.01】</v>
      </c>
    </row>
  </sheetData>
  <sheetProtection algorithmName="SHA-512" hashValue="0IW71NC8GnCoMnFq+qto02OHudVmZRcURIodwXOMXVdAY4FDW6O8UJZQFqOQn3Xo9SLnK1cZVYUhbobwKZie8A==" saltValue="TBFm/JolCWBBcr/6mEdTG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352110</v>
      </c>
      <c r="D6" s="19">
        <f t="shared" si="3"/>
        <v>46</v>
      </c>
      <c r="E6" s="19">
        <f t="shared" si="3"/>
        <v>17</v>
      </c>
      <c r="F6" s="19">
        <f t="shared" si="3"/>
        <v>6</v>
      </c>
      <c r="G6" s="19">
        <f t="shared" si="3"/>
        <v>0</v>
      </c>
      <c r="H6" s="19" t="str">
        <f t="shared" si="3"/>
        <v>山口県　長門市</v>
      </c>
      <c r="I6" s="19" t="str">
        <f t="shared" si="3"/>
        <v>法適用</v>
      </c>
      <c r="J6" s="19" t="str">
        <f t="shared" si="3"/>
        <v>下水道事業</v>
      </c>
      <c r="K6" s="19" t="str">
        <f t="shared" si="3"/>
        <v>漁業集落排水</v>
      </c>
      <c r="L6" s="19" t="str">
        <f t="shared" si="3"/>
        <v>H2</v>
      </c>
      <c r="M6" s="19" t="str">
        <f t="shared" si="3"/>
        <v>非設置</v>
      </c>
      <c r="N6" s="20" t="str">
        <f t="shared" si="3"/>
        <v>-</v>
      </c>
      <c r="O6" s="20">
        <f t="shared" si="3"/>
        <v>88.9</v>
      </c>
      <c r="P6" s="20">
        <f t="shared" si="3"/>
        <v>5.37</v>
      </c>
      <c r="Q6" s="20">
        <f t="shared" si="3"/>
        <v>90.07</v>
      </c>
      <c r="R6" s="20">
        <f t="shared" si="3"/>
        <v>2915</v>
      </c>
      <c r="S6" s="20">
        <f t="shared" si="3"/>
        <v>32336</v>
      </c>
      <c r="T6" s="20">
        <f t="shared" si="3"/>
        <v>357.31</v>
      </c>
      <c r="U6" s="20">
        <f t="shared" si="3"/>
        <v>90.5</v>
      </c>
      <c r="V6" s="20">
        <f t="shared" si="3"/>
        <v>1719</v>
      </c>
      <c r="W6" s="20">
        <f t="shared" si="3"/>
        <v>0.54</v>
      </c>
      <c r="X6" s="20">
        <f t="shared" si="3"/>
        <v>3183.33</v>
      </c>
      <c r="Y6" s="21">
        <f>IF(Y7="",NA(),Y7)</f>
        <v>100</v>
      </c>
      <c r="Z6" s="21">
        <f t="shared" ref="Z6:AH6" si="4">IF(Z7="",NA(),Z7)</f>
        <v>100.28</v>
      </c>
      <c r="AA6" s="21">
        <f t="shared" si="4"/>
        <v>100</v>
      </c>
      <c r="AB6" s="21">
        <f t="shared" si="4"/>
        <v>100.2</v>
      </c>
      <c r="AC6" s="21">
        <f t="shared" si="4"/>
        <v>100.39</v>
      </c>
      <c r="AD6" s="21">
        <f t="shared" si="4"/>
        <v>99.09</v>
      </c>
      <c r="AE6" s="21">
        <f t="shared" si="4"/>
        <v>101.36</v>
      </c>
      <c r="AF6" s="21">
        <f t="shared" si="4"/>
        <v>99.33</v>
      </c>
      <c r="AG6" s="21">
        <f t="shared" si="4"/>
        <v>101.18</v>
      </c>
      <c r="AH6" s="21">
        <f t="shared" si="4"/>
        <v>99.89</v>
      </c>
      <c r="AI6" s="20" t="str">
        <f>IF(AI7="","",IF(AI7="-","【-】","【"&amp;SUBSTITUTE(TEXT(AI7,"#,##0.00"),"-","△")&amp;"】"))</f>
        <v>【98.64】</v>
      </c>
      <c r="AJ6" s="20">
        <f>IF(AJ7="",NA(),AJ7)</f>
        <v>0</v>
      </c>
      <c r="AK6" s="20">
        <f t="shared" ref="AK6:AS6" si="5">IF(AK7="",NA(),AK7)</f>
        <v>0</v>
      </c>
      <c r="AL6" s="20">
        <f t="shared" si="5"/>
        <v>0</v>
      </c>
      <c r="AM6" s="20">
        <f t="shared" si="5"/>
        <v>0</v>
      </c>
      <c r="AN6" s="20">
        <f t="shared" si="5"/>
        <v>0</v>
      </c>
      <c r="AO6" s="21">
        <f t="shared" si="5"/>
        <v>295.20999999999998</v>
      </c>
      <c r="AP6" s="21">
        <f t="shared" si="5"/>
        <v>221.05</v>
      </c>
      <c r="AQ6" s="21">
        <f t="shared" si="5"/>
        <v>210</v>
      </c>
      <c r="AR6" s="21">
        <f t="shared" si="5"/>
        <v>140.63</v>
      </c>
      <c r="AS6" s="21">
        <f t="shared" si="5"/>
        <v>163.84</v>
      </c>
      <c r="AT6" s="20" t="str">
        <f>IF(AT7="","",IF(AT7="-","【-】","【"&amp;SUBSTITUTE(TEXT(AT7,"#,##0.00"),"-","△")&amp;"】"))</f>
        <v>【102.08】</v>
      </c>
      <c r="AU6" s="21">
        <f>IF(AU7="",NA(),AU7)</f>
        <v>33.450000000000003</v>
      </c>
      <c r="AV6" s="21">
        <f t="shared" ref="AV6:BD6" si="6">IF(AV7="",NA(),AV7)</f>
        <v>31.02</v>
      </c>
      <c r="AW6" s="21">
        <f t="shared" si="6"/>
        <v>72.239999999999995</v>
      </c>
      <c r="AX6" s="21">
        <f t="shared" si="6"/>
        <v>75.88</v>
      </c>
      <c r="AY6" s="21">
        <f t="shared" si="6"/>
        <v>56.34</v>
      </c>
      <c r="AZ6" s="21">
        <f t="shared" si="6"/>
        <v>90.89</v>
      </c>
      <c r="BA6" s="21">
        <f t="shared" si="6"/>
        <v>80.95</v>
      </c>
      <c r="BB6" s="21">
        <f t="shared" si="6"/>
        <v>62.55</v>
      </c>
      <c r="BC6" s="21">
        <f t="shared" si="6"/>
        <v>56.53</v>
      </c>
      <c r="BD6" s="21">
        <f t="shared" si="6"/>
        <v>59.66</v>
      </c>
      <c r="BE6" s="20" t="str">
        <f>IF(BE7="","",IF(BE7="-","【-】","【"&amp;SUBSTITUTE(TEXT(BE7,"#,##0.00"),"-","△")&amp;"】"))</f>
        <v>【61.46】</v>
      </c>
      <c r="BF6" s="21">
        <f>IF(BF7="",NA(),BF7)</f>
        <v>1143.42</v>
      </c>
      <c r="BG6" s="21">
        <f t="shared" ref="BG6:BO6" si="7">IF(BG7="",NA(),BG7)</f>
        <v>1002.13</v>
      </c>
      <c r="BH6" s="21">
        <f t="shared" si="7"/>
        <v>872.85</v>
      </c>
      <c r="BI6" s="21">
        <f t="shared" si="7"/>
        <v>718.91</v>
      </c>
      <c r="BJ6" s="21">
        <f t="shared" si="7"/>
        <v>631.73</v>
      </c>
      <c r="BK6" s="21">
        <f t="shared" si="7"/>
        <v>1060.8599999999999</v>
      </c>
      <c r="BL6" s="21">
        <f t="shared" si="7"/>
        <v>1006.65</v>
      </c>
      <c r="BM6" s="21">
        <f t="shared" si="7"/>
        <v>998.42</v>
      </c>
      <c r="BN6" s="21">
        <f t="shared" si="7"/>
        <v>1095.52</v>
      </c>
      <c r="BO6" s="21">
        <f t="shared" si="7"/>
        <v>1056.55</v>
      </c>
      <c r="BP6" s="20" t="str">
        <f>IF(BP7="","",IF(BP7="-","【-】","【"&amp;SUBSTITUTE(TEXT(BP7,"#,##0.00"),"-","△")&amp;"】"))</f>
        <v>【974.72】</v>
      </c>
      <c r="BQ6" s="21">
        <f>IF(BQ7="",NA(),BQ7)</f>
        <v>53.91</v>
      </c>
      <c r="BR6" s="21">
        <f t="shared" ref="BR6:BZ6" si="8">IF(BR7="",NA(),BR7)</f>
        <v>58.4</v>
      </c>
      <c r="BS6" s="21">
        <f t="shared" si="8"/>
        <v>54.89</v>
      </c>
      <c r="BT6" s="21">
        <f t="shared" si="8"/>
        <v>48.51</v>
      </c>
      <c r="BU6" s="21">
        <f t="shared" si="8"/>
        <v>52.99</v>
      </c>
      <c r="BV6" s="21">
        <f t="shared" si="8"/>
        <v>45.81</v>
      </c>
      <c r="BW6" s="21">
        <f t="shared" si="8"/>
        <v>43.43</v>
      </c>
      <c r="BX6" s="21">
        <f t="shared" si="8"/>
        <v>41.41</v>
      </c>
      <c r="BY6" s="21">
        <f t="shared" si="8"/>
        <v>39.64</v>
      </c>
      <c r="BZ6" s="21">
        <f t="shared" si="8"/>
        <v>40</v>
      </c>
      <c r="CA6" s="20" t="str">
        <f>IF(CA7="","",IF(CA7="-","【-】","【"&amp;SUBSTITUTE(TEXT(CA7,"#,##0.00"),"-","△")&amp;"】"))</f>
        <v>【44.22】</v>
      </c>
      <c r="CB6" s="21">
        <f>IF(CB7="",NA(),CB7)</f>
        <v>269.37</v>
      </c>
      <c r="CC6" s="21">
        <f t="shared" ref="CC6:CK6" si="9">IF(CC7="",NA(),CC7)</f>
        <v>249.51</v>
      </c>
      <c r="CD6" s="21">
        <f t="shared" si="9"/>
        <v>266.97000000000003</v>
      </c>
      <c r="CE6" s="21">
        <f t="shared" si="9"/>
        <v>302.67</v>
      </c>
      <c r="CF6" s="21">
        <f t="shared" si="9"/>
        <v>280.35000000000002</v>
      </c>
      <c r="CG6" s="21">
        <f t="shared" si="9"/>
        <v>383.92</v>
      </c>
      <c r="CH6" s="21">
        <f t="shared" si="9"/>
        <v>400.44</v>
      </c>
      <c r="CI6" s="21">
        <f t="shared" si="9"/>
        <v>417.56</v>
      </c>
      <c r="CJ6" s="21">
        <f t="shared" si="9"/>
        <v>449.72</v>
      </c>
      <c r="CK6" s="21">
        <f t="shared" si="9"/>
        <v>437.27</v>
      </c>
      <c r="CL6" s="20" t="str">
        <f>IF(CL7="","",IF(CL7="-","【-】","【"&amp;SUBSTITUTE(TEXT(CL7,"#,##0.00"),"-","△")&amp;"】"))</f>
        <v>【392.85】</v>
      </c>
      <c r="CM6" s="21">
        <f>IF(CM7="",NA(),CM7)</f>
        <v>25.13</v>
      </c>
      <c r="CN6" s="21">
        <f t="shared" ref="CN6:CV6" si="10">IF(CN7="",NA(),CN7)</f>
        <v>24.5</v>
      </c>
      <c r="CO6" s="21">
        <f t="shared" si="10"/>
        <v>22.31</v>
      </c>
      <c r="CP6" s="21">
        <f t="shared" si="10"/>
        <v>22.88</v>
      </c>
      <c r="CQ6" s="21">
        <f t="shared" si="10"/>
        <v>22.88</v>
      </c>
      <c r="CR6" s="21">
        <f t="shared" si="10"/>
        <v>33.21</v>
      </c>
      <c r="CS6" s="21">
        <f t="shared" si="10"/>
        <v>32.229999999999997</v>
      </c>
      <c r="CT6" s="21">
        <f t="shared" si="10"/>
        <v>32.479999999999997</v>
      </c>
      <c r="CU6" s="21">
        <f t="shared" si="10"/>
        <v>30.19</v>
      </c>
      <c r="CV6" s="21">
        <f t="shared" si="10"/>
        <v>28.77</v>
      </c>
      <c r="CW6" s="20" t="str">
        <f>IF(CW7="","",IF(CW7="-","【-】","【"&amp;SUBSTITUTE(TEXT(CW7,"#,##0.00"),"-","△")&amp;"】"))</f>
        <v>【32.23】</v>
      </c>
      <c r="CX6" s="21">
        <f>IF(CX7="",NA(),CX7)</f>
        <v>89.54</v>
      </c>
      <c r="CY6" s="21">
        <f t="shared" ref="CY6:DG6" si="11">IF(CY7="",NA(),CY7)</f>
        <v>92.26</v>
      </c>
      <c r="CZ6" s="21">
        <f t="shared" si="11"/>
        <v>89.72</v>
      </c>
      <c r="DA6" s="21">
        <f t="shared" si="11"/>
        <v>90.09</v>
      </c>
      <c r="DB6" s="21">
        <f t="shared" si="11"/>
        <v>89.65</v>
      </c>
      <c r="DC6" s="21">
        <f t="shared" si="11"/>
        <v>79.98</v>
      </c>
      <c r="DD6" s="21">
        <f t="shared" si="11"/>
        <v>80.8</v>
      </c>
      <c r="DE6" s="21">
        <f t="shared" si="11"/>
        <v>79.2</v>
      </c>
      <c r="DF6" s="21">
        <f t="shared" si="11"/>
        <v>79.09</v>
      </c>
      <c r="DG6" s="21">
        <f t="shared" si="11"/>
        <v>78.900000000000006</v>
      </c>
      <c r="DH6" s="20" t="str">
        <f>IF(DH7="","",IF(DH7="-","【-】","【"&amp;SUBSTITUTE(TEXT(DH7,"#,##0.00"),"-","△")&amp;"】"))</f>
        <v>【80.63】</v>
      </c>
      <c r="DI6" s="21">
        <f>IF(DI7="",NA(),DI7)</f>
        <v>7.06</v>
      </c>
      <c r="DJ6" s="21">
        <f t="shared" ref="DJ6:DR6" si="12">IF(DJ7="",NA(),DJ7)</f>
        <v>10.3</v>
      </c>
      <c r="DK6" s="21">
        <f t="shared" si="12"/>
        <v>13.45</v>
      </c>
      <c r="DL6" s="21">
        <f t="shared" si="12"/>
        <v>16.59</v>
      </c>
      <c r="DM6" s="21">
        <f t="shared" si="12"/>
        <v>19.399999999999999</v>
      </c>
      <c r="DN6" s="21">
        <f t="shared" si="12"/>
        <v>33.380000000000003</v>
      </c>
      <c r="DO6" s="21">
        <f t="shared" si="12"/>
        <v>30.26</v>
      </c>
      <c r="DP6" s="21">
        <f t="shared" si="12"/>
        <v>28.97</v>
      </c>
      <c r="DQ6" s="21">
        <f t="shared" si="12"/>
        <v>20.14</v>
      </c>
      <c r="DR6" s="21">
        <f t="shared" si="12"/>
        <v>23.17</v>
      </c>
      <c r="DS6" s="20" t="str">
        <f>IF(DS7="","",IF(DS7="-","【-】","【"&amp;SUBSTITUTE(TEXT(DS7,"#,##0.00"),"-","△")&amp;"】"))</f>
        <v>【26.28】</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0.09</v>
      </c>
      <c r="EK6" s="21">
        <f t="shared" si="14"/>
        <v>0.02</v>
      </c>
      <c r="EL6" s="21">
        <f t="shared" si="14"/>
        <v>0.01</v>
      </c>
      <c r="EM6" s="21">
        <f t="shared" si="14"/>
        <v>1.6</v>
      </c>
      <c r="EN6" s="21">
        <f t="shared" si="14"/>
        <v>0.01</v>
      </c>
      <c r="EO6" s="20" t="str">
        <f>IF(EO7="","",IF(EO7="-","【-】","【"&amp;SUBSTITUTE(TEXT(EO7,"#,##0.00"),"-","△")&amp;"】"))</f>
        <v>【0.01】</v>
      </c>
    </row>
    <row r="7" spans="1:148" s="22" customFormat="1" x14ac:dyDescent="0.15">
      <c r="A7" s="14"/>
      <c r="B7" s="23">
        <v>2021</v>
      </c>
      <c r="C7" s="23">
        <v>352110</v>
      </c>
      <c r="D7" s="23">
        <v>46</v>
      </c>
      <c r="E7" s="23">
        <v>17</v>
      </c>
      <c r="F7" s="23">
        <v>6</v>
      </c>
      <c r="G7" s="23">
        <v>0</v>
      </c>
      <c r="H7" s="23" t="s">
        <v>96</v>
      </c>
      <c r="I7" s="23" t="s">
        <v>97</v>
      </c>
      <c r="J7" s="23" t="s">
        <v>98</v>
      </c>
      <c r="K7" s="23" t="s">
        <v>99</v>
      </c>
      <c r="L7" s="23" t="s">
        <v>100</v>
      </c>
      <c r="M7" s="23" t="s">
        <v>101</v>
      </c>
      <c r="N7" s="24" t="s">
        <v>102</v>
      </c>
      <c r="O7" s="24">
        <v>88.9</v>
      </c>
      <c r="P7" s="24">
        <v>5.37</v>
      </c>
      <c r="Q7" s="24">
        <v>90.07</v>
      </c>
      <c r="R7" s="24">
        <v>2915</v>
      </c>
      <c r="S7" s="24">
        <v>32336</v>
      </c>
      <c r="T7" s="24">
        <v>357.31</v>
      </c>
      <c r="U7" s="24">
        <v>90.5</v>
      </c>
      <c r="V7" s="24">
        <v>1719</v>
      </c>
      <c r="W7" s="24">
        <v>0.54</v>
      </c>
      <c r="X7" s="24">
        <v>3183.33</v>
      </c>
      <c r="Y7" s="24">
        <v>100</v>
      </c>
      <c r="Z7" s="24">
        <v>100.28</v>
      </c>
      <c r="AA7" s="24">
        <v>100</v>
      </c>
      <c r="AB7" s="24">
        <v>100.2</v>
      </c>
      <c r="AC7" s="24">
        <v>100.39</v>
      </c>
      <c r="AD7" s="24">
        <v>99.09</v>
      </c>
      <c r="AE7" s="24">
        <v>101.36</v>
      </c>
      <c r="AF7" s="24">
        <v>99.33</v>
      </c>
      <c r="AG7" s="24">
        <v>101.18</v>
      </c>
      <c r="AH7" s="24">
        <v>99.89</v>
      </c>
      <c r="AI7" s="24">
        <v>98.64</v>
      </c>
      <c r="AJ7" s="24">
        <v>0</v>
      </c>
      <c r="AK7" s="24">
        <v>0</v>
      </c>
      <c r="AL7" s="24">
        <v>0</v>
      </c>
      <c r="AM7" s="24">
        <v>0</v>
      </c>
      <c r="AN7" s="24">
        <v>0</v>
      </c>
      <c r="AO7" s="24">
        <v>295.20999999999998</v>
      </c>
      <c r="AP7" s="24">
        <v>221.05</v>
      </c>
      <c r="AQ7" s="24">
        <v>210</v>
      </c>
      <c r="AR7" s="24">
        <v>140.63</v>
      </c>
      <c r="AS7" s="24">
        <v>163.84</v>
      </c>
      <c r="AT7" s="24">
        <v>102.08</v>
      </c>
      <c r="AU7" s="24">
        <v>33.450000000000003</v>
      </c>
      <c r="AV7" s="24">
        <v>31.02</v>
      </c>
      <c r="AW7" s="24">
        <v>72.239999999999995</v>
      </c>
      <c r="AX7" s="24">
        <v>75.88</v>
      </c>
      <c r="AY7" s="24">
        <v>56.34</v>
      </c>
      <c r="AZ7" s="24">
        <v>90.89</v>
      </c>
      <c r="BA7" s="24">
        <v>80.95</v>
      </c>
      <c r="BB7" s="24">
        <v>62.55</v>
      </c>
      <c r="BC7" s="24">
        <v>56.53</v>
      </c>
      <c r="BD7" s="24">
        <v>59.66</v>
      </c>
      <c r="BE7" s="24">
        <v>61.46</v>
      </c>
      <c r="BF7" s="24">
        <v>1143.42</v>
      </c>
      <c r="BG7" s="24">
        <v>1002.13</v>
      </c>
      <c r="BH7" s="24">
        <v>872.85</v>
      </c>
      <c r="BI7" s="24">
        <v>718.91</v>
      </c>
      <c r="BJ7" s="24">
        <v>631.73</v>
      </c>
      <c r="BK7" s="24">
        <v>1060.8599999999999</v>
      </c>
      <c r="BL7" s="24">
        <v>1006.65</v>
      </c>
      <c r="BM7" s="24">
        <v>998.42</v>
      </c>
      <c r="BN7" s="24">
        <v>1095.52</v>
      </c>
      <c r="BO7" s="24">
        <v>1056.55</v>
      </c>
      <c r="BP7" s="24">
        <v>974.72</v>
      </c>
      <c r="BQ7" s="24">
        <v>53.91</v>
      </c>
      <c r="BR7" s="24">
        <v>58.4</v>
      </c>
      <c r="BS7" s="24">
        <v>54.89</v>
      </c>
      <c r="BT7" s="24">
        <v>48.51</v>
      </c>
      <c r="BU7" s="24">
        <v>52.99</v>
      </c>
      <c r="BV7" s="24">
        <v>45.81</v>
      </c>
      <c r="BW7" s="24">
        <v>43.43</v>
      </c>
      <c r="BX7" s="24">
        <v>41.41</v>
      </c>
      <c r="BY7" s="24">
        <v>39.64</v>
      </c>
      <c r="BZ7" s="24">
        <v>40</v>
      </c>
      <c r="CA7" s="24">
        <v>44.22</v>
      </c>
      <c r="CB7" s="24">
        <v>269.37</v>
      </c>
      <c r="CC7" s="24">
        <v>249.51</v>
      </c>
      <c r="CD7" s="24">
        <v>266.97000000000003</v>
      </c>
      <c r="CE7" s="24">
        <v>302.67</v>
      </c>
      <c r="CF7" s="24">
        <v>280.35000000000002</v>
      </c>
      <c r="CG7" s="24">
        <v>383.92</v>
      </c>
      <c r="CH7" s="24">
        <v>400.44</v>
      </c>
      <c r="CI7" s="24">
        <v>417.56</v>
      </c>
      <c r="CJ7" s="24">
        <v>449.72</v>
      </c>
      <c r="CK7" s="24">
        <v>437.27</v>
      </c>
      <c r="CL7" s="24">
        <v>392.85</v>
      </c>
      <c r="CM7" s="24">
        <v>25.13</v>
      </c>
      <c r="CN7" s="24">
        <v>24.5</v>
      </c>
      <c r="CO7" s="24">
        <v>22.31</v>
      </c>
      <c r="CP7" s="24">
        <v>22.88</v>
      </c>
      <c r="CQ7" s="24">
        <v>22.88</v>
      </c>
      <c r="CR7" s="24">
        <v>33.21</v>
      </c>
      <c r="CS7" s="24">
        <v>32.229999999999997</v>
      </c>
      <c r="CT7" s="24">
        <v>32.479999999999997</v>
      </c>
      <c r="CU7" s="24">
        <v>30.19</v>
      </c>
      <c r="CV7" s="24">
        <v>28.77</v>
      </c>
      <c r="CW7" s="24">
        <v>32.229999999999997</v>
      </c>
      <c r="CX7" s="24">
        <v>89.54</v>
      </c>
      <c r="CY7" s="24">
        <v>92.26</v>
      </c>
      <c r="CZ7" s="24">
        <v>89.72</v>
      </c>
      <c r="DA7" s="24">
        <v>90.09</v>
      </c>
      <c r="DB7" s="24">
        <v>89.65</v>
      </c>
      <c r="DC7" s="24">
        <v>79.98</v>
      </c>
      <c r="DD7" s="24">
        <v>80.8</v>
      </c>
      <c r="DE7" s="24">
        <v>79.2</v>
      </c>
      <c r="DF7" s="24">
        <v>79.09</v>
      </c>
      <c r="DG7" s="24">
        <v>78.900000000000006</v>
      </c>
      <c r="DH7" s="24">
        <v>80.63</v>
      </c>
      <c r="DI7" s="24">
        <v>7.06</v>
      </c>
      <c r="DJ7" s="24">
        <v>10.3</v>
      </c>
      <c r="DK7" s="24">
        <v>13.45</v>
      </c>
      <c r="DL7" s="24">
        <v>16.59</v>
      </c>
      <c r="DM7" s="24">
        <v>19.399999999999999</v>
      </c>
      <c r="DN7" s="24">
        <v>33.380000000000003</v>
      </c>
      <c r="DO7" s="24">
        <v>30.26</v>
      </c>
      <c r="DP7" s="24">
        <v>28.97</v>
      </c>
      <c r="DQ7" s="24">
        <v>20.14</v>
      </c>
      <c r="DR7" s="24">
        <v>23.17</v>
      </c>
      <c r="DS7" s="24">
        <v>26.28</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0.09</v>
      </c>
      <c r="EK7" s="24">
        <v>0.02</v>
      </c>
      <c r="EL7" s="24">
        <v>0.01</v>
      </c>
      <c r="EM7" s="24">
        <v>1.6</v>
      </c>
      <c r="EN7" s="24">
        <v>0.01</v>
      </c>
      <c r="EO7" s="24">
        <v>0.01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永松　冴華</cp:lastModifiedBy>
  <cp:lastPrinted>2023-02-01T04:49:38Z</cp:lastPrinted>
  <dcterms:created xsi:type="dcterms:W3CDTF">2022-12-01T01:38:57Z</dcterms:created>
  <dcterms:modified xsi:type="dcterms:W3CDTF">2023-03-02T04:26:20Z</dcterms:modified>
</cp:coreProperties>
</file>