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4hryAVRUPXmW0RAiT3CECL2BCDsPvwwmsuqsl5A2iWxdWaOk1rmI0QCsMfODvhge7fBT8ndH9smGEogp+i2g==" workbookSaltValue="PF0iMy3HsEMTONFgOS30HA==" workbookSpinCount="100000" lockStructure="1"/>
  <bookViews>
    <workbookView xWindow="3150" yWindow="309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I10" i="4"/>
  <c r="BB8" i="4"/>
  <c r="AL8" i="4"/>
  <c r="AD8" i="4"/>
  <c r="W8" i="4"/>
  <c r="P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<sst xmlns="http://schemas.openxmlformats.org/spreadsheetml/2006/main" count="231" uniqueCount="117">
  <si>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</si>
  <si>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</si>
  <si>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</si>
  <si>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</si>
  <si>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</si>
  <si>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</si>
  <si>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</si>
  <si>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</si>
  <si>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</si>
  <si>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</si>
  <si>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</si>
  <si>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</si>
  <si>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</si>
  <si>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</si>
  <si>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</si>
  <si>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</si>
  <si>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</si>
  <si>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</si>
  <si>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</si>
  <si>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</si>
  <si>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</si>
  <si>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</si>
  <si>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</si>
  <si>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</si>
  <si>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</si>
  <si>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</si>
  <si>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</si>
  <si>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</si>
  <si>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</si>
  <si>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</si>
  <si>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</si>
  <si>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</si>
  <si>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</si>
  <si>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</si>
  <si>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</si>
  <si>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</si>
  <si>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</si>
  <si>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</si>
  <si>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</si>
  <si>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</si>
  <si>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</si>
  <si>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</si>
  <si>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</si>
  <si>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</si>
  <si>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</si>
  <si>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</si>
  <si>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</si>
  <si>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</si>
  <si>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</si>
  <si>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</si>
  <si>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</si>
  <si>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</si>
  <si>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</si>
  <si>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</si>
  <si>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</si>
  <si>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</si>
  <si>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</si>
  <si>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</si>
  <si>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</si>
  <si>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</si>
  <si>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</si>
  <si>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</si>
  <si>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</si>
  <si>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</si>
  <si>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</si>
  <si>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</si>
  <si>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</si>
  <si>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</si>
  <si>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</si>
  <si>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</si>
  <si>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</si>
  <si>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</si>
  <si>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</si>
  <si>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</si>
  <si>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</si>
  <si>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</si>
  <si>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</si>
  <si>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</si>
  <si>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</si>
  <si>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</si>
  <si>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</si>
  <si>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</si>
  <si>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</si>
  <si>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</si>
  <si>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</si>
  <si>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</si>
  <si>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</si>
  <si>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</si>
  <si>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</si>
  <si>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</si>
  <si>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</si>
  <si>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</si>
  <si>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</si>
  <si>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</si>
  <si>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</si>
  <si>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</si>
  <si>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</si>
  <si>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</si>
  <si>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</si>
  <si>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</si>
  <si>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</si>
  <si>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</si>
  <si>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</si>
  <si>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</si>
  <si>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</si>
  <si>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</si>
  <si>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</si>
  <si>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</si>
  <si>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</si>
  <si>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</si>
  <si>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</si>
  <si>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</si>
  <si>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</si>
  <si>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</si>
  <si>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その中で農業集落排水施設は管渠老朽化率は0％であるが、機械電気設備は耐用年数を超えた資産があるため更新を行っていく。</t>
    <phoneticPr fontId="4"/>
  </si>
  <si>
    <t>　平成28年度から地方公営企業法の財務規定を適用しており、令和3年度からは本事業で運営していた2処理区を特定環境保全公共下水道事業に統合して効率化を図っている。
　経常収支比率は、類似団体と比較すると低いが、100％の水準を維持しており累積欠損金も発生していない。
　流動比率は、100％を下回っているものの、類似団体と比較して高い数値となっている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今後は企業債を活用した施設の更新を実施予定であるが、償還額が借入額を上回るため企業債残高が減少傾向となり本指標も年々下がる見込みである。
　経費回収率は、類似団体と比較しても低く、100％も大幅に下回っていることから、汚水処理原価を抑制しながら、適正な使用料水準の設定を検討し、回収率の向上に努める。
　施設利用率は、類似団体比較及び前年度比較ともに低く、今後も人口減に伴う有収水量の減少により、年々減少傾向となる見込みである。
　なお、水洗化率は、前年度からはやや高くなっているが、類似団体と比較すると低くなっている。</t>
    <rPh sb="29" eb="30">
      <t>レイ</t>
    </rPh>
    <rPh sb="30" eb="31">
      <t>ワ</t>
    </rPh>
    <rPh sb="32" eb="34">
      <t>ネンド</t>
    </rPh>
    <rPh sb="37" eb="38">
      <t>ホン</t>
    </rPh>
    <rPh sb="38" eb="40">
      <t>ジギョウ</t>
    </rPh>
    <rPh sb="41" eb="43">
      <t>ウンエイ</t>
    </rPh>
    <rPh sb="48" eb="50">
      <t>ショリ</t>
    </rPh>
    <rPh sb="50" eb="51">
      <t>ク</t>
    </rPh>
    <rPh sb="52" eb="54">
      <t>トクテイ</t>
    </rPh>
    <rPh sb="54" eb="56">
      <t>カンキョウ</t>
    </rPh>
    <rPh sb="56" eb="58">
      <t>ホゼン</t>
    </rPh>
    <rPh sb="58" eb="60">
      <t>コウキョウ</t>
    </rPh>
    <rPh sb="60" eb="63">
      <t>ゲスイドウ</t>
    </rPh>
    <rPh sb="63" eb="65">
      <t>ジギョウ</t>
    </rPh>
    <rPh sb="66" eb="68">
      <t>トウゴウ</t>
    </rPh>
    <rPh sb="70" eb="72">
      <t>コウリツ</t>
    </rPh>
    <rPh sb="72" eb="73">
      <t>カ</t>
    </rPh>
    <rPh sb="74" eb="75">
      <t>ハカ</t>
    </rPh>
    <rPh sb="341" eb="343">
      <t>ネンネン</t>
    </rPh>
    <rPh sb="343" eb="344">
      <t>サ</t>
    </rPh>
    <rPh sb="346" eb="348">
      <t>ミコ</t>
    </rPh>
    <rPh sb="510" eb="513">
      <t>ゼンネンド</t>
    </rPh>
    <rPh sb="518" eb="519">
      <t>タカ</t>
    </rPh>
    <rPh sb="532" eb="534">
      <t>ヒカク</t>
    </rPh>
    <phoneticPr fontId="4"/>
  </si>
  <si>
    <t>　本市の農業集落排水事業は、処理区統合により処理施設が2つ減ったものの11処理施設を有している。また、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rPh sb="14" eb="16">
      <t>ショリ</t>
    </rPh>
    <rPh sb="16" eb="17">
      <t>ク</t>
    </rPh>
    <rPh sb="17" eb="19">
      <t>トウゴウ</t>
    </rPh>
    <rPh sb="22" eb="24">
      <t>ショリ</t>
    </rPh>
    <rPh sb="29" eb="30">
      <t>ヘ</t>
    </rPh>
    <rPh sb="42" eb="43">
      <t>ユウ</t>
    </rPh>
    <rPh sb="172" eb="173">
      <t>サラ</t>
    </rPh>
    <rPh sb="174" eb="176">
      <t>ケイヒ</t>
    </rPh>
    <rPh sb="177" eb="179">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</si>
</sst>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BF-4828-8BCB-ED8A8FE8B8A9}"/>
            </c:ext>
          </c:extLst>
        </c:ser>
        <c:dLbls>
          <c:showLegendKey val="0"/>
          <c:showVal val="0"/>
          <c:showCatName val="0"/>
          <c:showSerName val="0"/>
          <c:showPercent val="0"/>
          <c:showBubbleSize val="0"/>
        </c:dLbls>
        <c:gapWidth val="150"/>
        <c:axId val="96915456"/>
        <c:axId val="969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xmlns:c16r2="http://schemas.microsoft.com/office/drawing/2015/06/chart">
            <c:ext xmlns:c16="http://schemas.microsoft.com/office/drawing/2014/chart" uri="{C3380CC4-5D6E-409C-BE32-E72D297353CC}">
              <c16:uniqueId val="{00000001-18BF-4828-8BCB-ED8A8FE8B8A9}"/>
            </c:ext>
          </c:extLst>
        </c:ser>
        <c:dLbls>
          <c:showLegendKey val="0"/>
          <c:showVal val="0"/>
          <c:showCatName val="0"/>
          <c:showSerName val="0"/>
          <c:showPercent val="0"/>
          <c:showBubbleSize val="0"/>
        </c:dLbls>
        <c:marker val="1"/>
        <c:smooth val="0"/>
        <c:axId val="96915456"/>
        <c:axId val="96917376"/>
      </c:lineChart>
      <c:dateAx>
        <c:axId val="96915456"/>
        <c:scaling>
          <c:orientation val="minMax"/>
        </c:scaling>
        <c:delete val="1"/>
        <c:axPos val="b"/>
        <c:numFmt formatCode="&quot;H&quot;yy" sourceLinked="1"/>
        <c:majorTickMark val="none"/>
        <c:minorTickMark val="none"/>
        <c:tickLblPos val="none"/>
        <c:crossAx val="96917376"/>
        <c:crosses val="autoZero"/>
        <c:auto val="1"/>
        <c:lblOffset val="100"/>
        <c:baseTimeUnit val="years"/>
      </c:dateAx>
      <c:valAx>
        <c:axId val="96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5456"/>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53.65</c:v>
                </c:pt>
                <c:pt idx="1">
                  <c:v>54.08</c:v>
                </c:pt>
                <c:pt idx="2">
                  <c:v>54.28</c:v>
                </c:pt>
                <c:pt idx="3">
                  <c:v>53.42</c:v>
                </c:pt>
                <c:pt idx="4">
                  <c:v>53.26</c:v>
                </c:pt>
              </c:numCache>
            </c:numRef>
          </c:val>
          <c:extLst xmlns:c16r2="http://schemas.microsoft.com/office/drawing/2015/06/chart">
            <c:ext xmlns:c16="http://schemas.microsoft.com/office/drawing/2014/chart" uri="{C3380CC4-5D6E-409C-BE32-E72D297353CC}">
              <c16:uniqueId val="{00000000-9ED0-4221-8E8A-9376D96BD69F}"/>
            </c:ext>
          </c:extLst>
        </c:ser>
        <c:dLbls>
          <c:showLegendKey val="0"/>
          <c:showVal val="0"/>
          <c:showCatName val="0"/>
          <c:showSerName val="0"/>
          <c:showPercent val="0"/>
          <c:showBubbleSize val="0"/>
        </c:dLbls>
        <c:gapWidth val="150"/>
        <c:axId val="105897984"/>
        <c:axId val="1058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xmlns:c16r2="http://schemas.microsoft.com/office/drawing/2015/06/chart">
            <c:ext xmlns:c16="http://schemas.microsoft.com/office/drawing/2014/chart" uri="{C3380CC4-5D6E-409C-BE32-E72D297353CC}">
              <c16:uniqueId val="{00000001-9ED0-4221-8E8A-9376D96BD69F}"/>
            </c:ext>
          </c:extLst>
        </c:ser>
        <c:dLbls>
          <c:showLegendKey val="0"/>
          <c:showVal val="0"/>
          <c:showCatName val="0"/>
          <c:showSerName val="0"/>
          <c:showPercent val="0"/>
          <c:showBubbleSize val="0"/>
        </c:dLbls>
        <c:marker val="1"/>
        <c:smooth val="0"/>
        <c:axId val="105897984"/>
        <c:axId val="105899904"/>
      </c:lineChart>
      <c:dateAx>
        <c:axId val="105897984"/>
        <c:scaling>
          <c:orientation val="minMax"/>
        </c:scaling>
        <c:delete val="1"/>
        <c:axPos val="b"/>
        <c:numFmt formatCode="&quot;H&quot;yy" sourceLinked="1"/>
        <c:majorTickMark val="none"/>
        <c:minorTickMark val="none"/>
        <c:tickLblPos val="none"/>
        <c:crossAx val="105899904"/>
        <c:crosses val="autoZero"/>
        <c:auto val="1"/>
        <c:lblOffset val="100"/>
        <c:baseTimeUnit val="years"/>
      </c:dateAx>
      <c:valAx>
        <c:axId val="1058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85.33</c:v>
                </c:pt>
                <c:pt idx="1">
                  <c:v>86.38</c:v>
                </c:pt>
                <c:pt idx="2">
                  <c:v>83.19</c:v>
                </c:pt>
                <c:pt idx="3">
                  <c:v>81.53</c:v>
                </c:pt>
                <c:pt idx="4">
                  <c:v>81.709999999999994</c:v>
                </c:pt>
              </c:numCache>
            </c:numRef>
          </c:val>
          <c:extLst xmlns:c16r2="http://schemas.microsoft.com/office/drawing/2015/06/chart">
            <c:ext xmlns:c16="http://schemas.microsoft.com/office/drawing/2014/chart" uri="{C3380CC4-5D6E-409C-BE32-E72D297353CC}">
              <c16:uniqueId val="{00000000-6D56-434E-B089-F5463296B8AA}"/>
            </c:ext>
          </c:extLst>
        </c:ser>
        <c:dLbls>
          <c:showLegendKey val="0"/>
          <c:showVal val="0"/>
          <c:showCatName val="0"/>
          <c:showSerName val="0"/>
          <c:showPercent val="0"/>
          <c:showBubbleSize val="0"/>
        </c:dLbls>
        <c:gapWidth val="150"/>
        <c:axId val="105943424"/>
        <c:axId val="105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xmlns:c16r2="http://schemas.microsoft.com/office/drawing/2015/06/chart">
            <c:ext xmlns:c16="http://schemas.microsoft.com/office/drawing/2014/chart" uri="{C3380CC4-5D6E-409C-BE32-E72D297353CC}">
              <c16:uniqueId val="{00000001-6D56-434E-B089-F5463296B8AA}"/>
            </c:ext>
          </c:extLst>
        </c:ser>
        <c:dLbls>
          <c:showLegendKey val="0"/>
          <c:showVal val="0"/>
          <c:showCatName val="0"/>
          <c:showSerName val="0"/>
          <c:showPercent val="0"/>
          <c:showBubbleSize val="0"/>
        </c:dLbls>
        <c:marker val="1"/>
        <c:smooth val="0"/>
        <c:axId val="105943424"/>
        <c:axId val="105945344"/>
      </c:lineChart>
      <c:dateAx>
        <c:axId val="105943424"/>
        <c:scaling>
          <c:orientation val="minMax"/>
        </c:scaling>
        <c:delete val="1"/>
        <c:axPos val="b"/>
        <c:numFmt formatCode="&quot;H&quot;yy" sourceLinked="1"/>
        <c:majorTickMark val="none"/>
        <c:minorTickMark val="none"/>
        <c:tickLblPos val="none"/>
        <c:crossAx val="105945344"/>
        <c:crosses val="autoZero"/>
        <c:auto val="1"/>
        <c:lblOffset val="100"/>
        <c:baseTimeUnit val="years"/>
      </c:dateAx>
      <c:valAx>
        <c:axId val="105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100.06</c:v>
                </c:pt>
                <c:pt idx="2">
                  <c:v>100</c:v>
                </c:pt>
                <c:pt idx="3">
                  <c:v>100</c:v>
                </c:pt>
                <c:pt idx="4">
                  <c:v>100.07</c:v>
                </c:pt>
              </c:numCache>
            </c:numRef>
          </c:val>
          <c:extLst xmlns:c16r2="http://schemas.microsoft.com/office/drawing/2015/06/chart">
            <c:ext xmlns:c16="http://schemas.microsoft.com/office/drawing/2014/chart" uri="{C3380CC4-5D6E-409C-BE32-E72D297353CC}">
              <c16:uniqueId val="{00000000-0664-43AA-A72D-D7FB4B7B3009}"/>
            </c:ext>
          </c:extLst>
        </c:ser>
        <c:dLbls>
          <c:showLegendKey val="0"/>
          <c:showVal val="0"/>
          <c:showCatName val="0"/>
          <c:showSerName val="0"/>
          <c:showPercent val="0"/>
          <c:showBubbleSize val="0"/>
        </c:dLbls>
        <c:gapWidth val="150"/>
        <c:axId val="105472384"/>
        <c:axId val="1054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101.91</c:v>
                </c:pt>
                <c:pt idx="3">
                  <c:v>103.09</c:v>
                </c:pt>
                <c:pt idx="4">
                  <c:v>102.11</c:v>
                </c:pt>
              </c:numCache>
            </c:numRef>
          </c:val>
          <c:smooth val="0"/>
          <c:extLst xmlns:c16r2="http://schemas.microsoft.com/office/drawing/2015/06/chart">
            <c:ext xmlns:c16="http://schemas.microsoft.com/office/drawing/2014/chart" uri="{C3380CC4-5D6E-409C-BE32-E72D297353CC}">
              <c16:uniqueId val="{00000001-0664-43AA-A72D-D7FB4B7B3009}"/>
            </c:ext>
          </c:extLst>
        </c:ser>
        <c:dLbls>
          <c:showLegendKey val="0"/>
          <c:showVal val="0"/>
          <c:showCatName val="0"/>
          <c:showSerName val="0"/>
          <c:showPercent val="0"/>
          <c:showBubbleSize val="0"/>
        </c:dLbls>
        <c:marker val="1"/>
        <c:smooth val="0"/>
        <c:axId val="105472384"/>
        <c:axId val="105474304"/>
      </c:lineChart>
      <c:dateAx>
        <c:axId val="105472384"/>
        <c:scaling>
          <c:orientation val="minMax"/>
        </c:scaling>
        <c:delete val="1"/>
        <c:axPos val="b"/>
        <c:numFmt formatCode="&quot;H&quot;yy" sourceLinked="1"/>
        <c:majorTickMark val="none"/>
        <c:minorTickMark val="none"/>
        <c:tickLblPos val="none"/>
        <c:crossAx val="105474304"/>
        <c:crosses val="autoZero"/>
        <c:auto val="1"/>
        <c:lblOffset val="100"/>
        <c:baseTimeUnit val="years"/>
      </c:dateAx>
      <c:valAx>
        <c:axId val="105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c:v>
                </c:pt>
                <c:pt idx="1">
                  <c:v>11.68</c:v>
                </c:pt>
                <c:pt idx="2">
                  <c:v>15.06</c:v>
                </c:pt>
                <c:pt idx="3">
                  <c:v>18.27</c:v>
                </c:pt>
                <c:pt idx="4">
                  <c:v>21.25</c:v>
                </c:pt>
              </c:numCache>
            </c:numRef>
          </c:val>
          <c:extLst xmlns:c16r2="http://schemas.microsoft.com/office/drawing/2015/06/chart">
            <c:ext xmlns:c16="http://schemas.microsoft.com/office/drawing/2014/chart" uri="{C3380CC4-5D6E-409C-BE32-E72D297353CC}">
              <c16:uniqueId val="{00000000-8E58-4815-BCB8-B616BA682856}"/>
            </c:ext>
          </c:extLst>
        </c:ser>
        <c:dLbls>
          <c:showLegendKey val="0"/>
          <c:showVal val="0"/>
          <c:showCatName val="0"/>
          <c:showSerName val="0"/>
          <c:showPercent val="0"/>
          <c:showBubbleSize val="0"/>
        </c:dLbls>
        <c:gapWidth val="150"/>
        <c:axId val="105501440"/>
        <c:axId val="1055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28.19</c:v>
                </c:pt>
                <c:pt idx="3">
                  <c:v>24.8</c:v>
                </c:pt>
                <c:pt idx="4">
                  <c:v>28.12</c:v>
                </c:pt>
              </c:numCache>
            </c:numRef>
          </c:val>
          <c:smooth val="0"/>
          <c:extLst xmlns:c16r2="http://schemas.microsoft.com/office/drawing/2015/06/chart">
            <c:ext xmlns:c16="http://schemas.microsoft.com/office/drawing/2014/chart" uri="{C3380CC4-5D6E-409C-BE32-E72D297353CC}">
              <c16:uniqueId val="{00000001-8E58-4815-BCB8-B616BA682856}"/>
            </c:ext>
          </c:extLst>
        </c:ser>
        <c:dLbls>
          <c:showLegendKey val="0"/>
          <c:showVal val="0"/>
          <c:showCatName val="0"/>
          <c:showSerName val="0"/>
          <c:showPercent val="0"/>
          <c:showBubbleSize val="0"/>
        </c:dLbls>
        <c:marker val="1"/>
        <c:smooth val="0"/>
        <c:axId val="105501440"/>
        <c:axId val="105503360"/>
      </c:lineChart>
      <c:dateAx>
        <c:axId val="105501440"/>
        <c:scaling>
          <c:orientation val="minMax"/>
        </c:scaling>
        <c:delete val="1"/>
        <c:axPos val="b"/>
        <c:numFmt formatCode="&quot;H&quot;yy" sourceLinked="1"/>
        <c:majorTickMark val="none"/>
        <c:minorTickMark val="none"/>
        <c:tickLblPos val="none"/>
        <c:crossAx val="105503360"/>
        <c:crosses val="autoZero"/>
        <c:auto val="1"/>
        <c:lblOffset val="100"/>
        <c:baseTimeUnit val="years"/>
      </c:dateAx>
      <c:valAx>
        <c:axId val="105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6B-4A71-905B-9C04B14E9136}"/>
            </c:ext>
          </c:extLst>
        </c:ser>
        <c:dLbls>
          <c:showLegendKey val="0"/>
          <c:showVal val="0"/>
          <c:showCatName val="0"/>
          <c:showSerName val="0"/>
          <c:showPercent val="0"/>
          <c:showBubbleSize val="0"/>
        </c:dLbls>
        <c:gapWidth val="150"/>
        <c:axId val="105605760"/>
        <c:axId val="1056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E6B-4A71-905B-9C04B14E9136}"/>
            </c:ext>
          </c:extLst>
        </c:ser>
        <c:dLbls>
          <c:showLegendKey val="0"/>
          <c:showVal val="0"/>
          <c:showCatName val="0"/>
          <c:showSerName val="0"/>
          <c:showPercent val="0"/>
          <c:showBubbleSize val="0"/>
        </c:dLbls>
        <c:marker val="1"/>
        <c:smooth val="0"/>
        <c:axId val="105605760"/>
        <c:axId val="105607936"/>
      </c:lineChart>
      <c:dateAx>
        <c:axId val="105605760"/>
        <c:scaling>
          <c:orientation val="minMax"/>
        </c:scaling>
        <c:delete val="1"/>
        <c:axPos val="b"/>
        <c:numFmt formatCode="&quot;H&quot;yy" sourceLinked="1"/>
        <c:majorTickMark val="none"/>
        <c:minorTickMark val="none"/>
        <c:tickLblPos val="none"/>
        <c:crossAx val="105607936"/>
        <c:crosses val="autoZero"/>
        <c:auto val="1"/>
        <c:lblOffset val="100"/>
        <c:baseTimeUnit val="years"/>
      </c:dateAx>
      <c:valAx>
        <c:axId val="105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1F-488E-8734-FC3076E292AF}"/>
            </c:ext>
          </c:extLst>
        </c:ser>
        <c:dLbls>
          <c:showLegendKey val="0"/>
          <c:showVal val="0"/>
          <c:showCatName val="0"/>
          <c:showSerName val="0"/>
          <c:showPercent val="0"/>
          <c:showBubbleSize val="0"/>
        </c:dLbls>
        <c:gapWidth val="150"/>
        <c:axId val="105655680"/>
        <c:axId val="1056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127.98</c:v>
                </c:pt>
                <c:pt idx="3">
                  <c:v>101.24</c:v>
                </c:pt>
                <c:pt idx="4">
                  <c:v>124.9</c:v>
                </c:pt>
              </c:numCache>
            </c:numRef>
          </c:val>
          <c:smooth val="0"/>
          <c:extLst xmlns:c16r2="http://schemas.microsoft.com/office/drawing/2015/06/chart">
            <c:ext xmlns:c16="http://schemas.microsoft.com/office/drawing/2014/chart" uri="{C3380CC4-5D6E-409C-BE32-E72D297353CC}">
              <c16:uniqueId val="{00000001-311F-488E-8734-FC3076E292AF}"/>
            </c:ext>
          </c:extLst>
        </c:ser>
        <c:dLbls>
          <c:showLegendKey val="0"/>
          <c:showVal val="0"/>
          <c:showCatName val="0"/>
          <c:showSerName val="0"/>
          <c:showPercent val="0"/>
          <c:showBubbleSize val="0"/>
        </c:dLbls>
        <c:marker val="1"/>
        <c:smooth val="0"/>
        <c:axId val="105655680"/>
        <c:axId val="105661952"/>
      </c:lineChart>
      <c:dateAx>
        <c:axId val="105655680"/>
        <c:scaling>
          <c:orientation val="minMax"/>
        </c:scaling>
        <c:delete val="1"/>
        <c:axPos val="b"/>
        <c:numFmt formatCode="&quot;H&quot;yy" sourceLinked="1"/>
        <c:majorTickMark val="none"/>
        <c:minorTickMark val="none"/>
        <c:tickLblPos val="none"/>
        <c:crossAx val="105661952"/>
        <c:crosses val="autoZero"/>
        <c:auto val="1"/>
        <c:lblOffset val="100"/>
        <c:baseTimeUnit val="years"/>
      </c:dateAx>
      <c:valAx>
        <c:axId val="1056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18.71</c:v>
                </c:pt>
                <c:pt idx="1">
                  <c:v>34.71</c:v>
                </c:pt>
                <c:pt idx="2">
                  <c:v>46.93</c:v>
                </c:pt>
                <c:pt idx="3">
                  <c:v>55.54</c:v>
                </c:pt>
                <c:pt idx="4">
                  <c:v>47.8</c:v>
                </c:pt>
              </c:numCache>
            </c:numRef>
          </c:val>
          <c:extLst xmlns:c16r2="http://schemas.microsoft.com/office/drawing/2015/06/chart">
            <c:ext xmlns:c16="http://schemas.microsoft.com/office/drawing/2014/chart" uri="{C3380CC4-5D6E-409C-BE32-E72D297353CC}">
              <c16:uniqueId val="{00000000-B91D-4D61-A5C9-0FADF27237DB}"/>
            </c:ext>
          </c:extLst>
        </c:ser>
        <c:dLbls>
          <c:showLegendKey val="0"/>
          <c:showVal val="0"/>
          <c:showCatName val="0"/>
          <c:showSerName val="0"/>
          <c:showPercent val="0"/>
          <c:showBubbleSize val="0"/>
        </c:dLbls>
        <c:gapWidth val="150"/>
        <c:axId val="105697664"/>
        <c:axId val="1056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44.14</c:v>
                </c:pt>
                <c:pt idx="3">
                  <c:v>37.24</c:v>
                </c:pt>
                <c:pt idx="4">
                  <c:v>33.58</c:v>
                </c:pt>
              </c:numCache>
            </c:numRef>
          </c:val>
          <c:smooth val="0"/>
          <c:extLst xmlns:c16r2="http://schemas.microsoft.com/office/drawing/2015/06/chart">
            <c:ext xmlns:c16="http://schemas.microsoft.com/office/drawing/2014/chart" uri="{C3380CC4-5D6E-409C-BE32-E72D297353CC}">
              <c16:uniqueId val="{00000001-B91D-4D61-A5C9-0FADF27237DB}"/>
            </c:ext>
          </c:extLst>
        </c:ser>
        <c:dLbls>
          <c:showLegendKey val="0"/>
          <c:showVal val="0"/>
          <c:showCatName val="0"/>
          <c:showSerName val="0"/>
          <c:showPercent val="0"/>
          <c:showBubbleSize val="0"/>
        </c:dLbls>
        <c:marker val="1"/>
        <c:smooth val="0"/>
        <c:axId val="105697664"/>
        <c:axId val="105699584"/>
      </c:lineChart>
      <c:dateAx>
        <c:axId val="105697664"/>
        <c:scaling>
          <c:orientation val="minMax"/>
        </c:scaling>
        <c:delete val="1"/>
        <c:axPos val="b"/>
        <c:numFmt formatCode="&quot;H&quot;yy" sourceLinked="1"/>
        <c:majorTickMark val="none"/>
        <c:minorTickMark val="none"/>
        <c:tickLblPos val="none"/>
        <c:crossAx val="105699584"/>
        <c:crosses val="autoZero"/>
        <c:auto val="1"/>
        <c:lblOffset val="100"/>
        <c:baseTimeUnit val="years"/>
      </c:dateAx>
      <c:valAx>
        <c:axId val="105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1634.45</c:v>
                </c:pt>
                <c:pt idx="1">
                  <c:v>1453.46</c:v>
                </c:pt>
                <c:pt idx="2">
                  <c:v>1310.75</c:v>
                </c:pt>
                <c:pt idx="3">
                  <c:v>1210.93</c:v>
                </c:pt>
                <c:pt idx="4">
                  <c:v>1158.99</c:v>
                </c:pt>
              </c:numCache>
            </c:numRef>
          </c:val>
          <c:extLst xmlns:c16r2="http://schemas.microsoft.com/office/drawing/2015/06/chart">
            <c:ext xmlns:c16="http://schemas.microsoft.com/office/drawing/2014/chart" uri="{C3380CC4-5D6E-409C-BE32-E72D297353CC}">
              <c16:uniqueId val="{00000000-ED5A-4DE7-9E5A-ABFB1A68A86A}"/>
            </c:ext>
          </c:extLst>
        </c:ser>
        <c:dLbls>
          <c:showLegendKey val="0"/>
          <c:showVal val="0"/>
          <c:showCatName val="0"/>
          <c:showSerName val="0"/>
          <c:showPercent val="0"/>
          <c:showBubbleSize val="0"/>
        </c:dLbls>
        <c:gapWidth val="150"/>
        <c:axId val="105726720"/>
        <c:axId val="1057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xmlns:c16r2="http://schemas.microsoft.com/office/drawing/2015/06/chart">
            <c:ext xmlns:c16="http://schemas.microsoft.com/office/drawing/2014/chart" uri="{C3380CC4-5D6E-409C-BE32-E72D297353CC}">
              <c16:uniqueId val="{00000001-ED5A-4DE7-9E5A-ABFB1A68A86A}"/>
            </c:ext>
          </c:extLst>
        </c:ser>
        <c:dLbls>
          <c:showLegendKey val="0"/>
          <c:showVal val="0"/>
          <c:showCatName val="0"/>
          <c:showSerName val="0"/>
          <c:showPercent val="0"/>
          <c:showBubbleSize val="0"/>
        </c:dLbls>
        <c:marker val="1"/>
        <c:smooth val="0"/>
        <c:axId val="105726720"/>
        <c:axId val="105728640"/>
      </c:lineChart>
      <c:dateAx>
        <c:axId val="105726720"/>
        <c:scaling>
          <c:orientation val="minMax"/>
        </c:scaling>
        <c:delete val="1"/>
        <c:axPos val="b"/>
        <c:numFmt formatCode="&quot;H&quot;yy" sourceLinked="1"/>
        <c:majorTickMark val="none"/>
        <c:minorTickMark val="none"/>
        <c:tickLblPos val="none"/>
        <c:crossAx val="105728640"/>
        <c:crosses val="autoZero"/>
        <c:auto val="1"/>
        <c:lblOffset val="100"/>
        <c:baseTimeUnit val="years"/>
      </c:dateAx>
      <c:valAx>
        <c:axId val="1057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71.06</c:v>
                </c:pt>
                <c:pt idx="1">
                  <c:v>66.23</c:v>
                </c:pt>
                <c:pt idx="2">
                  <c:v>57.89</c:v>
                </c:pt>
                <c:pt idx="3">
                  <c:v>62.78</c:v>
                </c:pt>
                <c:pt idx="4">
                  <c:v>62.82</c:v>
                </c:pt>
              </c:numCache>
            </c:numRef>
          </c:val>
          <c:extLst xmlns:c16r2="http://schemas.microsoft.com/office/drawing/2015/06/chart">
            <c:ext xmlns:c16="http://schemas.microsoft.com/office/drawing/2014/chart" uri="{C3380CC4-5D6E-409C-BE32-E72D297353CC}">
              <c16:uniqueId val="{00000000-6BF9-4AF9-A726-7AA367148E54}"/>
            </c:ext>
          </c:extLst>
        </c:ser>
        <c:dLbls>
          <c:showLegendKey val="0"/>
          <c:showVal val="0"/>
          <c:showCatName val="0"/>
          <c:showSerName val="0"/>
          <c:showPercent val="0"/>
          <c:showBubbleSize val="0"/>
        </c:dLbls>
        <c:gapWidth val="150"/>
        <c:axId val="105753600"/>
        <c:axId val="1057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xmlns:c16r2="http://schemas.microsoft.com/office/drawing/2015/06/chart">
            <c:ext xmlns:c16="http://schemas.microsoft.com/office/drawing/2014/chart" uri="{C3380CC4-5D6E-409C-BE32-E72D297353CC}">
              <c16:uniqueId val="{00000001-6BF9-4AF9-A726-7AA367148E54}"/>
            </c:ext>
          </c:extLst>
        </c:ser>
        <c:dLbls>
          <c:showLegendKey val="0"/>
          <c:showVal val="0"/>
          <c:showCatName val="0"/>
          <c:showSerName val="0"/>
          <c:showPercent val="0"/>
          <c:showBubbleSize val="0"/>
        </c:dLbls>
        <c:marker val="1"/>
        <c:smooth val="0"/>
        <c:axId val="105753600"/>
        <c:axId val="105768064"/>
      </c:lineChart>
      <c:dateAx>
        <c:axId val="105753600"/>
        <c:scaling>
          <c:orientation val="minMax"/>
        </c:scaling>
        <c:delete val="1"/>
        <c:axPos val="b"/>
        <c:numFmt formatCode="&quot;H&quot;yy" sourceLinked="1"/>
        <c:majorTickMark val="none"/>
        <c:minorTickMark val="none"/>
        <c:tickLblPos val="none"/>
        <c:crossAx val="105768064"/>
        <c:crosses val="autoZero"/>
        <c:auto val="1"/>
        <c:lblOffset val="100"/>
        <c:baseTimeUnit val="years"/>
      </c:dateAx>
      <c:valAx>
        <c:axId val="105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203.02</c:v>
                </c:pt>
                <c:pt idx="1">
                  <c:v>218.41</c:v>
                </c:pt>
                <c:pt idx="2">
                  <c:v>250.58</c:v>
                </c:pt>
                <c:pt idx="3">
                  <c:v>230.73</c:v>
                </c:pt>
                <c:pt idx="4">
                  <c:v>231.74</c:v>
                </c:pt>
              </c:numCache>
            </c:numRef>
          </c:val>
          <c:extLst xmlns:c16r2="http://schemas.microsoft.com/office/drawing/2015/06/chart">
            <c:ext xmlns:c16="http://schemas.microsoft.com/office/drawing/2014/chart" uri="{C3380CC4-5D6E-409C-BE32-E72D297353CC}">
              <c16:uniqueId val="{00000000-4C0C-4646-9A35-554434D37AB0}"/>
            </c:ext>
          </c:extLst>
        </c:ser>
        <c:dLbls>
          <c:showLegendKey val="0"/>
          <c:showVal val="0"/>
          <c:showCatName val="0"/>
          <c:showSerName val="0"/>
          <c:showPercent val="0"/>
          <c:showBubbleSize val="0"/>
        </c:dLbls>
        <c:gapWidth val="150"/>
        <c:axId val="105864576"/>
        <c:axId val="1058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xmlns:c16r2="http://schemas.microsoft.com/office/drawing/2015/06/chart">
            <c:ext xmlns:c16="http://schemas.microsoft.com/office/drawing/2014/chart" uri="{C3380CC4-5D6E-409C-BE32-E72D297353CC}">
              <c16:uniqueId val="{00000001-4C0C-4646-9A35-554434D37AB0}"/>
            </c:ext>
          </c:extLst>
        </c:ser>
        <c:dLbls>
          <c:showLegendKey val="0"/>
          <c:showVal val="0"/>
          <c:showCatName val="0"/>
          <c:showSerName val="0"/>
          <c:showPercent val="0"/>
          <c:showBubbleSize val="0"/>
        </c:dLbls>
        <c:marker val="1"/>
        <c:smooth val="0"/>
        <c:axId val="105864576"/>
        <c:axId val="105870848"/>
      </c:lineChart>
      <c:dateAx>
        <c:axId val="105864576"/>
        <c:scaling>
          <c:orientation val="minMax"/>
        </c:scaling>
        <c:delete val="1"/>
        <c:axPos val="b"/>
        <c:numFmt formatCode="&quot;H&quot;yy" sourceLinked="1"/>
        <c:majorTickMark val="none"/>
        <c:minorTickMark val="none"/>
        <c:tickLblPos val="none"/>
        <c:crossAx val="105870848"/>
        <c:crosses val="autoZero"/>
        <c:auto val="1"/>
        <c:lblOffset val="100"/>
        <c:baseTimeUnit val="years"/>
      </c:dateAx>
      <c:valAx>
        <c:axId val="105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7"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長門市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32336</v>
      </c>
      <c r="AM8" s="45"/>
      <c r="AN8" s="45"/>
      <c r="AO8" s="45"/>
      <c r="AP8" s="45"/>
      <c r="AQ8" s="45"/>
      <c r="AR8" s="45"/>
      <c r="AS8" s="45"/>
      <c r="AT8" s="46">
        <f>データ!T6</f>
        <v>357.31</v>
      </c>
      <c r="AU8" s="46"/>
      <c r="AV8" s="46"/>
      <c r="AW8" s="46"/>
      <c r="AX8" s="46"/>
      <c r="AY8" s="46"/>
      <c r="AZ8" s="46"/>
      <c r="BA8" s="46"/>
      <c r="BB8" s="46">
        <f>データ!U6</f>
        <v>90.5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82.03</v>
      </c>
      <c r="J10" s="46"/>
      <c r="K10" s="46"/>
      <c r="L10" s="46"/>
      <c r="M10" s="46"/>
      <c r="N10" s="46"/>
      <c r="O10" s="46"/>
      <c r="P10" s="46">
        <f>データ!P6</f>
        <v>29.43</v>
      </c>
      <c r="Q10" s="46"/>
      <c r="R10" s="46"/>
      <c r="S10" s="46"/>
      <c r="T10" s="46"/>
      <c r="U10" s="46"/>
      <c r="V10" s="46"/>
      <c r="W10" s="46">
        <f>データ!Q6</f>
        <v>80.540000000000006</v>
      </c>
      <c r="X10" s="46"/>
      <c r="Y10" s="46"/>
      <c r="Z10" s="46"/>
      <c r="AA10" s="46"/>
      <c r="AB10" s="46"/>
      <c r="AC10" s="46"/>
      <c r="AD10" s="45">
        <f>データ!R6</f>
        <v>2915</v>
      </c>
      <c r="AE10" s="45"/>
      <c r="AF10" s="45"/>
      <c r="AG10" s="45"/>
      <c r="AH10" s="45"/>
      <c r="AI10" s="45"/>
      <c r="AJ10" s="45"/>
      <c r="AK10" s="2"/>
      <c r="AL10" s="45">
        <f>データ!V6</f>
        <v>9427</v>
      </c>
      <c r="AM10" s="45"/>
      <c r="AN10" s="45"/>
      <c r="AO10" s="45"/>
      <c r="AP10" s="45"/>
      <c r="AQ10" s="45"/>
      <c r="AR10" s="45"/>
      <c r="AS10" s="45"/>
      <c r="AT10" s="46">
        <f>データ!W6</f>
        <v>6.4</v>
      </c>
      <c r="AU10" s="46"/>
      <c r="AV10" s="46"/>
      <c r="AW10" s="46"/>
      <c r="AX10" s="46"/>
      <c r="AY10" s="46"/>
      <c r="AZ10" s="46"/>
      <c r="BA10" s="46"/>
      <c r="BB10" s="46">
        <f>データ!X6</f>
        <v>1472.97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uqhpvRy+5c6MM+3DpHCDsnNAa+/CpUURX2sMuKdHHkOUIyyANgfOdVX9TB6fCV12auyekfo/VD8w2YOu9HhA3g==" saltValue="agweYkFjiXQkvmsHpA5j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352110</v>
      </c>
      <c r="D6" s="19">
        <f t="shared" si="3"/>
        <v>46</v>
      </c>
      <c r="E6" s="19">
        <f t="shared" si="3"/>
        <v>17</v>
      </c>
      <c r="F6" s="19">
        <f t="shared" si="3"/>
        <v>5</v>
      </c>
      <c r="G6" s="19">
        <f t="shared" si="3"/>
        <v>0</v>
      </c>
      <c r="H6" s="19" t="str">
        <f t="shared" si="3"/>
        <v>山口県　長門市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82.03</v>
      </c>
      <c r="P6" s="20">
        <f t="shared" si="3"/>
        <v>29.43</v>
      </c>
      <c r="Q6" s="20">
        <f t="shared" si="3"/>
        <v>80.540000000000006</v>
      </c>
      <c r="R6" s="20">
        <f t="shared" si="3"/>
        <v>2915</v>
      </c>
      <c r="S6" s="20">
        <f t="shared" si="3"/>
        <v>32336</v>
      </c>
      <c r="T6" s="20">
        <f t="shared" si="3"/>
        <v>357.31</v>
      </c>
      <c r="U6" s="20">
        <f t="shared" si="3"/>
        <v>90.5</v>
      </c>
      <c r="V6" s="20">
        <f t="shared" si="3"/>
        <v>9427</v>
      </c>
      <c r="W6" s="20">
        <f t="shared" si="3"/>
        <v>6.4</v>
      </c>
      <c r="X6" s="20">
        <f t="shared" si="3"/>
        <v>1472.97</v>
      </c>
      <c r="Y6" s="21">
        <f>IF(Y7="",NA(),Y7)</f>
        <v>100</v>
      </c>
      <c r="Z6" s="21">
        <f t="shared" ref="Z6:AH6" si="4">IF(Z7="",NA(),Z7)</f>
        <v>100.06</v>
      </c>
      <c r="AA6" s="21">
        <f t="shared" si="4"/>
        <v>100</v>
      </c>
      <c r="AB6" s="21">
        <f t="shared" si="4"/>
        <v>100</v>
      </c>
      <c r="AC6" s="21">
        <f t="shared" si="4"/>
        <v>100.07</v>
      </c>
      <c r="AD6" s="21">
        <f t="shared" si="4"/>
        <v>100.95</v>
      </c>
      <c r="AE6" s="21">
        <f t="shared" si="4"/>
        <v>101.77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127.98</v>
      </c>
      <c r="AR6" s="21">
        <f t="shared" si="5"/>
        <v>101.24</v>
      </c>
      <c r="AS6" s="21">
        <f t="shared" si="5"/>
        <v>124.9</v>
      </c>
      <c r="AT6" s="20" t="str">
        <f>IF(AT7="","",IF(AT7="-","【-】","【"&amp;SUBSTITUTE(TEXT(AT7,"#,##0.00"),"-","△")&amp;"】"))</f>
        <v>【128.23】</v>
      </c>
      <c r="AU6" s="21">
        <f>IF(AU7="",NA(),AU7)</f>
        <v>18.71</v>
      </c>
      <c r="AV6" s="21">
        <f t="shared" ref="AV6:BD6" si="6">IF(AV7="",NA(),AV7)</f>
        <v>34.71</v>
      </c>
      <c r="AW6" s="21">
        <f t="shared" si="6"/>
        <v>46.93</v>
      </c>
      <c r="AX6" s="21">
        <f t="shared" si="6"/>
        <v>55.54</v>
      </c>
      <c r="AY6" s="21">
        <f t="shared" si="6"/>
        <v>47.8</v>
      </c>
      <c r="AZ6" s="21">
        <f t="shared" si="6"/>
        <v>29.91</v>
      </c>
      <c r="BA6" s="21">
        <f t="shared" si="6"/>
        <v>29.54</v>
      </c>
      <c r="BB6" s="21">
        <f t="shared" si="6"/>
        <v>44.14</v>
      </c>
      <c r="BC6" s="21">
        <f t="shared" si="6"/>
        <v>37.24</v>
      </c>
      <c r="BD6" s="21">
        <f t="shared" si="6"/>
        <v>33.58</v>
      </c>
      <c r="BE6" s="20" t="str">
        <f>IF(BE7="","",IF(BE7="-","【-】","【"&amp;SUBSTITUTE(TEXT(BE7,"#,##0.00"),"-","△")&amp;"】"))</f>
        <v>【34.77】</v>
      </c>
      <c r="BF6" s="21">
        <f>IF(BF7="",NA(),BF7)</f>
        <v>1634.45</v>
      </c>
      <c r="BG6" s="21">
        <f t="shared" ref="BG6:BO6" si="7">IF(BG7="",NA(),BG7)</f>
        <v>1453.46</v>
      </c>
      <c r="BH6" s="21">
        <f t="shared" si="7"/>
        <v>1310.75</v>
      </c>
      <c r="BI6" s="21">
        <f t="shared" si="7"/>
        <v>1210.93</v>
      </c>
      <c r="BJ6" s="21">
        <f t="shared" si="7"/>
        <v>1158.99</v>
      </c>
      <c r="BK6" s="21">
        <f t="shared" si="7"/>
        <v>855.8</v>
      </c>
      <c r="BL6" s="21">
        <f t="shared" si="7"/>
        <v>789.46</v>
      </c>
      <c r="BM6" s="21">
        <f t="shared" si="7"/>
        <v>654.71</v>
      </c>
      <c r="BN6" s="21">
        <f t="shared" si="7"/>
        <v>783.8</v>
      </c>
      <c r="BO6" s="21">
        <f t="shared" si="7"/>
        <v>778.81</v>
      </c>
      <c r="BP6" s="20" t="str">
        <f>IF(BP7="","",IF(BP7="-","【-】","【"&amp;SUBSTITUTE(TEXT(BP7,"#,##0.00"),"-","△")&amp;"】"))</f>
        <v>【786.37】</v>
      </c>
      <c r="BQ6" s="21">
        <f>IF(BQ7="",NA(),BQ7)</f>
        <v>71.06</v>
      </c>
      <c r="BR6" s="21">
        <f t="shared" ref="BR6:BZ6" si="8">IF(BR7="",NA(),BR7)</f>
        <v>66.23</v>
      </c>
      <c r="BS6" s="21">
        <f t="shared" si="8"/>
        <v>57.89</v>
      </c>
      <c r="BT6" s="21">
        <f t="shared" si="8"/>
        <v>62.78</v>
      </c>
      <c r="BU6" s="21">
        <f t="shared" si="8"/>
        <v>62.82</v>
      </c>
      <c r="BV6" s="21">
        <f t="shared" si="8"/>
        <v>59.8</v>
      </c>
      <c r="BW6" s="21">
        <f t="shared" si="8"/>
        <v>57.77</v>
      </c>
      <c r="BX6" s="21">
        <f t="shared" si="8"/>
        <v>65.37</v>
      </c>
      <c r="BY6" s="21">
        <f t="shared" si="8"/>
        <v>68.11</v>
      </c>
      <c r="BZ6" s="21">
        <f t="shared" si="8"/>
        <v>67.23</v>
      </c>
      <c r="CA6" s="20" t="str">
        <f>IF(CA7="","",IF(CA7="-","【-】","【"&amp;SUBSTITUTE(TEXT(CA7,"#,##0.00"),"-","△")&amp;"】"))</f>
        <v>【60.65】</v>
      </c>
      <c r="CB6" s="21">
        <f>IF(CB7="",NA(),CB7)</f>
        <v>203.02</v>
      </c>
      <c r="CC6" s="21">
        <f t="shared" ref="CC6:CK6" si="9">IF(CC7="",NA(),CC7)</f>
        <v>218.41</v>
      </c>
      <c r="CD6" s="21">
        <f t="shared" si="9"/>
        <v>250.58</v>
      </c>
      <c r="CE6" s="21">
        <f t="shared" si="9"/>
        <v>230.73</v>
      </c>
      <c r="CF6" s="21">
        <f t="shared" si="9"/>
        <v>231.74</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53.65</v>
      </c>
      <c r="CN6" s="21">
        <f t="shared" ref="CN6:CV6" si="10">IF(CN7="",NA(),CN7)</f>
        <v>54.08</v>
      </c>
      <c r="CO6" s="21">
        <f t="shared" si="10"/>
        <v>54.28</v>
      </c>
      <c r="CP6" s="21">
        <f t="shared" si="10"/>
        <v>53.42</v>
      </c>
      <c r="CQ6" s="21">
        <f t="shared" si="10"/>
        <v>53.26</v>
      </c>
      <c r="CR6" s="21">
        <f t="shared" si="10"/>
        <v>51.75</v>
      </c>
      <c r="CS6" s="21">
        <f t="shared" si="10"/>
        <v>50.68</v>
      </c>
      <c r="CT6" s="21">
        <f t="shared" si="10"/>
        <v>54.06</v>
      </c>
      <c r="CU6" s="21">
        <f t="shared" si="10"/>
        <v>55.26</v>
      </c>
      <c r="CV6" s="21">
        <f t="shared" si="10"/>
        <v>54.54</v>
      </c>
      <c r="CW6" s="20" t="str">
        <f>IF(CW7="","",IF(CW7="-","【-】","【"&amp;SUBSTITUTE(TEXT(CW7,"#,##0.00"),"-","△")&amp;"】"))</f>
        <v>【61.14】</v>
      </c>
      <c r="CX6" s="21">
        <f>IF(CX7="",NA(),CX7)</f>
        <v>85.33</v>
      </c>
      <c r="CY6" s="21">
        <f t="shared" ref="CY6:DG6" si="11">IF(CY7="",NA(),CY7)</f>
        <v>86.38</v>
      </c>
      <c r="CZ6" s="21">
        <f t="shared" si="11"/>
        <v>83.19</v>
      </c>
      <c r="DA6" s="21">
        <f t="shared" si="11"/>
        <v>81.53</v>
      </c>
      <c r="DB6" s="21">
        <f t="shared" si="11"/>
        <v>81.709999999999994</v>
      </c>
      <c r="DC6" s="21">
        <f t="shared" si="11"/>
        <v>84.84</v>
      </c>
      <c r="DD6" s="21">
        <f t="shared" si="11"/>
        <v>84.86</v>
      </c>
      <c r="DE6" s="21">
        <f t="shared" si="11"/>
        <v>90.11</v>
      </c>
      <c r="DF6" s="21">
        <f t="shared" si="11"/>
        <v>90.52</v>
      </c>
      <c r="DG6" s="21">
        <f t="shared" si="11"/>
        <v>90.3</v>
      </c>
      <c r="DH6" s="20" t="str">
        <f>IF(DH7="","",IF(DH7="-","【-】","【"&amp;SUBSTITUTE(TEXT(DH7,"#,##0.00"),"-","△")&amp;"】"))</f>
        <v>【86.91】</v>
      </c>
      <c r="DI6" s="21">
        <f>IF(DI7="",NA(),DI7)</f>
        <v>8</v>
      </c>
      <c r="DJ6" s="21">
        <f t="shared" ref="DJ6:DR6" si="12">IF(DJ7="",NA(),DJ7)</f>
        <v>11.68</v>
      </c>
      <c r="DK6" s="21">
        <f t="shared" si="12"/>
        <v>15.06</v>
      </c>
      <c r="DL6" s="21">
        <f t="shared" si="12"/>
        <v>18.27</v>
      </c>
      <c r="DM6" s="21">
        <f t="shared" si="12"/>
        <v>21.25</v>
      </c>
      <c r="DN6" s="21">
        <f t="shared" si="12"/>
        <v>24.87</v>
      </c>
      <c r="DO6" s="21">
        <f t="shared" si="12"/>
        <v>24.13</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352110</v>
      </c>
      <c r="D7" s="23">
        <v>46</v>
      </c>
      <c r="E7" s="23">
        <v>17</v>
      </c>
      <c r="F7" s="23">
        <v>5</v>
      </c>
      <c r="G7" s="23">
        <v>0</v>
      </c>
      <c r="H7" s="23" t="s">
        <v>95</v>
      </c>
      <c r="I7" s="23" t="s">
        <v>96</v>
      </c>
      <c r="J7" s="23" t="s">
        <v>97</v>
      </c>
      <c r="K7" s="23" t="s">
        <v>98</v>
      </c>
      <c r="L7" s="23" t="s">
        <v>99</v>
      </c>
      <c r="M7" s="23" t="s">
        <v>100</v>
      </c>
      <c r="N7" s="24" t="s">
        <v>101</v>
      </c>
      <c r="O7" s="24">
        <v>82.03</v>
      </c>
      <c r="P7" s="24">
        <v>29.43</v>
      </c>
      <c r="Q7" s="24">
        <v>80.540000000000006</v>
      </c>
      <c r="R7" s="24">
        <v>2915</v>
      </c>
      <c r="S7" s="24">
        <v>32336</v>
      </c>
      <c r="T7" s="24">
        <v>357.31</v>
      </c>
      <c r="U7" s="24">
        <v>90.5</v>
      </c>
      <c r="V7" s="24">
        <v>9427</v>
      </c>
      <c r="W7" s="24">
        <v>6.4</v>
      </c>
      <c r="X7" s="24">
        <v>1472.97</v>
      </c>
      <c r="Y7" s="24">
        <v>100</v>
      </c>
      <c r="Z7" s="24">
        <v>100.06</v>
      </c>
      <c r="AA7" s="24">
        <v>100</v>
      </c>
      <c r="AB7" s="24">
        <v>100</v>
      </c>
      <c r="AC7" s="24">
        <v>100.07</v>
      </c>
      <c r="AD7" s="24">
        <v>100.95</v>
      </c>
      <c r="AE7" s="24">
        <v>101.77</v>
      </c>
      <c r="AF7" s="24">
        <v>101.91</v>
      </c>
      <c r="AG7" s="24">
        <v>103.09</v>
      </c>
      <c r="AH7" s="24">
        <v>102.11</v>
      </c>
      <c r="AI7" s="24">
        <v>104.16</v>
      </c>
      <c r="AJ7" s="24">
        <v>0</v>
      </c>
      <c r="AK7" s="24">
        <v>0</v>
      </c>
      <c r="AL7" s="24">
        <v>0</v>
      </c>
      <c r="AM7" s="24">
        <v>0</v>
      </c>
      <c r="AN7" s="24">
        <v>0</v>
      </c>
      <c r="AO7" s="24">
        <v>224.04</v>
      </c>
      <c r="AP7" s="24">
        <v>227.4</v>
      </c>
      <c r="AQ7" s="24">
        <v>127.98</v>
      </c>
      <c r="AR7" s="24">
        <v>101.24</v>
      </c>
      <c r="AS7" s="24">
        <v>124.9</v>
      </c>
      <c r="AT7" s="24">
        <v>128.22999999999999</v>
      </c>
      <c r="AU7" s="24">
        <v>18.71</v>
      </c>
      <c r="AV7" s="24">
        <v>34.71</v>
      </c>
      <c r="AW7" s="24">
        <v>46.93</v>
      </c>
      <c r="AX7" s="24">
        <v>55.54</v>
      </c>
      <c r="AY7" s="24">
        <v>47.8</v>
      </c>
      <c r="AZ7" s="24">
        <v>29.91</v>
      </c>
      <c r="BA7" s="24">
        <v>29.54</v>
      </c>
      <c r="BB7" s="24">
        <v>44.14</v>
      </c>
      <c r="BC7" s="24">
        <v>37.24</v>
      </c>
      <c r="BD7" s="24">
        <v>33.58</v>
      </c>
      <c r="BE7" s="24">
        <v>34.770000000000003</v>
      </c>
      <c r="BF7" s="24">
        <v>1634.45</v>
      </c>
      <c r="BG7" s="24">
        <v>1453.46</v>
      </c>
      <c r="BH7" s="24">
        <v>1310.75</v>
      </c>
      <c r="BI7" s="24">
        <v>1210.93</v>
      </c>
      <c r="BJ7" s="24">
        <v>1158.99</v>
      </c>
      <c r="BK7" s="24">
        <v>855.8</v>
      </c>
      <c r="BL7" s="24">
        <v>789.46</v>
      </c>
      <c r="BM7" s="24">
        <v>654.71</v>
      </c>
      <c r="BN7" s="24">
        <v>783.8</v>
      </c>
      <c r="BO7" s="24">
        <v>778.81</v>
      </c>
      <c r="BP7" s="24">
        <v>786.37</v>
      </c>
      <c r="BQ7" s="24">
        <v>71.06</v>
      </c>
      <c r="BR7" s="24">
        <v>66.23</v>
      </c>
      <c r="BS7" s="24">
        <v>57.89</v>
      </c>
      <c r="BT7" s="24">
        <v>62.78</v>
      </c>
      <c r="BU7" s="24">
        <v>62.82</v>
      </c>
      <c r="BV7" s="24">
        <v>59.8</v>
      </c>
      <c r="BW7" s="24">
        <v>57.77</v>
      </c>
      <c r="BX7" s="24">
        <v>65.37</v>
      </c>
      <c r="BY7" s="24">
        <v>68.11</v>
      </c>
      <c r="BZ7" s="24">
        <v>67.23</v>
      </c>
      <c r="CA7" s="24">
        <v>60.65</v>
      </c>
      <c r="CB7" s="24">
        <v>203.02</v>
      </c>
      <c r="CC7" s="24">
        <v>218.41</v>
      </c>
      <c r="CD7" s="24">
        <v>250.58</v>
      </c>
      <c r="CE7" s="24">
        <v>230.73</v>
      </c>
      <c r="CF7" s="24">
        <v>231.74</v>
      </c>
      <c r="CG7" s="24">
        <v>263.76</v>
      </c>
      <c r="CH7" s="24">
        <v>274.35000000000002</v>
      </c>
      <c r="CI7" s="24">
        <v>228.99</v>
      </c>
      <c r="CJ7" s="24">
        <v>222.41</v>
      </c>
      <c r="CK7" s="24">
        <v>228.21</v>
      </c>
      <c r="CL7" s="24">
        <v>256.97000000000003</v>
      </c>
      <c r="CM7" s="24">
        <v>53.65</v>
      </c>
      <c r="CN7" s="24">
        <v>54.08</v>
      </c>
      <c r="CO7" s="24">
        <v>54.28</v>
      </c>
      <c r="CP7" s="24">
        <v>53.42</v>
      </c>
      <c r="CQ7" s="24">
        <v>53.26</v>
      </c>
      <c r="CR7" s="24">
        <v>51.75</v>
      </c>
      <c r="CS7" s="24">
        <v>50.68</v>
      </c>
      <c r="CT7" s="24">
        <v>54.06</v>
      </c>
      <c r="CU7" s="24">
        <v>55.26</v>
      </c>
      <c r="CV7" s="24">
        <v>54.54</v>
      </c>
      <c r="CW7" s="24">
        <v>61.14</v>
      </c>
      <c r="CX7" s="24">
        <v>85.33</v>
      </c>
      <c r="CY7" s="24">
        <v>86.38</v>
      </c>
      <c r="CZ7" s="24">
        <v>83.19</v>
      </c>
      <c r="DA7" s="24">
        <v>81.53</v>
      </c>
      <c r="DB7" s="24">
        <v>81.709999999999994</v>
      </c>
      <c r="DC7" s="24">
        <v>84.84</v>
      </c>
      <c r="DD7" s="24">
        <v>84.86</v>
      </c>
      <c r="DE7" s="24">
        <v>90.11</v>
      </c>
      <c r="DF7" s="24">
        <v>90.52</v>
      </c>
      <c r="DG7" s="24">
        <v>90.3</v>
      </c>
      <c r="DH7" s="24">
        <v>86.91</v>
      </c>
      <c r="DI7" s="24">
        <v>8</v>
      </c>
      <c r="DJ7" s="24">
        <v>11.68</v>
      </c>
      <c r="DK7" s="24">
        <v>15.06</v>
      </c>
      <c r="DL7" s="24">
        <v>18.27</v>
      </c>
      <c r="DM7" s="24">
        <v>21.25</v>
      </c>
      <c r="DN7" s="24">
        <v>24.87</v>
      </c>
      <c r="DO7" s="24">
        <v>24.13</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dcterms:created xsi:type="dcterms:W3CDTF">2022-12-01T01:37:04Z</dcterms:created>
  <dcterms:modified xsi:type="dcterms:W3CDTF">2023-03-02T01:27:40Z</dcterms:modified>
</cp:coreProperties>
</file>