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HOwsj5bsYj1Qusc9cNKujPtq9KT8y1kgI+30n0aZ69SDiduQ6ekq5+pFt9WU6QU07Zjw/PxM2u/kk52EuEaQw==" workbookSaltValue="+7j6ES8Y5CF/hSDS3G8C9Q==" workbookSpinCount="100000" lockStructure="1"/>
  <bookViews>
    <workbookView xWindow="-15" yWindow="5940" windowWidth="19260" windowHeight="598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<sst xmlns="http://schemas.openxmlformats.org/spreadsheetml/2006/main" count="228" uniqueCount="115">
  <si>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</si>
  <si>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</si>
  <si>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</si>
  <si>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</si>
  <si>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</si>
  <si>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</si>
  <si>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</si>
  <si>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</si>
  <si>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</si>
  <si>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</si>
  <si>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</si>
  <si>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</si>
  <si>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</si>
  <si>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</si>
  <si>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</si>
  <si>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</si>
  <si>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</si>
  <si>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</si>
  <si>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</si>
  <si>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</si>
  <si>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</si>
  <si>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</si>
  <si>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</si>
  <si>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</si>
  <si>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</si>
  <si>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</si>
  <si>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</si>
  <si>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</si>
  <si>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</si>
  <si>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</si>
  <si>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</si>
  <si>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</si>
  <si>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</si>
  <si>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</si>
  <si>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</si>
  <si>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</si>
  <si>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</si>
  <si>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</si>
  <si>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</si>
  <si>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</si>
  <si>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</si>
  <si>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</si>
  <si>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</si>
  <si>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</si>
  <si>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</si>
  <si>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</si>
  <si>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</si>
  <si>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</si>
  <si>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</si>
  <si>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</si>
  <si>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</si>
  <si>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</si>
  <si>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</si>
  <si>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</si>
  <si>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</si>
  <si>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</si>
  <si>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</si>
  <si>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</si>
  <si>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</si>
  <si>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</si>
  <si>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</si>
  <si>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</si>
  <si>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</si>
  <si>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</si>
  <si>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</si>
  <si>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</si>
  <si>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</si>
  <si>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</si>
  <si>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</si>
  <si>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</si>
  <si>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</si>
  <si>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</si>
  <si>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</si>
  <si>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</si>
  <si>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</si>
  <si>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</si>
  <si>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</si>
  <si>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</si>
  <si>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</si>
  <si>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</si>
  <si>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</si>
  <si>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</si>
  <si>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</si>
  <si>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</si>
  <si>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</si>
  <si>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</si>
  <si>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</si>
  <si>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</si>
  <si>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</si>
  <si>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</si>
  <si>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</si>
  <si>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</si>
  <si>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</si>
  <si>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</si>
  <si>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</si>
  <si>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</si>
  <si>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</si>
  <si>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</si>
  <si>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</si>
  <si>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</si>
  <si>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</si>
  <si>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</si>
  <si>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</si>
  <si>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</si>
  <si>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</si>
  <si>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</si>
  <si>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</si>
  <si>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</si>
  <si>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</si>
  <si>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</si>
  <si>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</si>
  <si>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</si>
  <si>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有形固定資産減価償却比率は、減価償却に対して施設の更新が追い付いていない状況から上昇傾向にある。
　管路経年化率は、昭和50年代に油谷地区で集中的に管網整備を行い、法定耐用年数を経過した管路が急速に増えた影響で比率が上昇している。
　管路更新率は、緊急の更新工事実施に伴い比率が上がっている。
　施設の老朽化が着実に進んでいることから、補修による長寿命化を図りつつ、使用状況や現状の老朽度を考慮しながら優先順位を付けて施設の更新を行っていく。</t>
    <rPh sb="1" eb="3">
      <t>ユウケイ</t>
    </rPh>
    <rPh sb="3" eb="5">
      <t>コテイ</t>
    </rPh>
    <rPh sb="5" eb="7">
      <t>シサン</t>
    </rPh>
    <rPh sb="7" eb="9">
      <t>ゲンカ</t>
    </rPh>
    <rPh sb="9" eb="11">
      <t>ショウキャク</t>
    </rPh>
    <rPh sb="11" eb="13">
      <t>ヒリツ</t>
    </rPh>
    <rPh sb="15" eb="17">
      <t>ゲンカ</t>
    </rPh>
    <rPh sb="17" eb="19">
      <t>ショウキャク</t>
    </rPh>
    <rPh sb="20" eb="21">
      <t>タイ</t>
    </rPh>
    <rPh sb="23" eb="25">
      <t>シセツ</t>
    </rPh>
    <rPh sb="26" eb="28">
      <t>コウシン</t>
    </rPh>
    <rPh sb="29" eb="30">
      <t>オ</t>
    </rPh>
    <rPh sb="31" eb="32">
      <t>ツ</t>
    </rPh>
    <rPh sb="37" eb="39">
      <t>ジョウキョウ</t>
    </rPh>
    <rPh sb="41" eb="43">
      <t>ジョウショウ</t>
    </rPh>
    <rPh sb="43" eb="45">
      <t>ケイコウ</t>
    </rPh>
    <rPh sb="51" eb="52">
      <t>カン</t>
    </rPh>
    <rPh sb="52" eb="53">
      <t>ロ</t>
    </rPh>
    <rPh sb="53" eb="55">
      <t>ケイネン</t>
    </rPh>
    <rPh sb="55" eb="56">
      <t>カ</t>
    </rPh>
    <rPh sb="56" eb="57">
      <t>リツ</t>
    </rPh>
    <rPh sb="59" eb="61">
      <t>ショウワ</t>
    </rPh>
    <rPh sb="63" eb="65">
      <t>ネンダイ</t>
    </rPh>
    <rPh sb="66" eb="68">
      <t>ユヤ</t>
    </rPh>
    <rPh sb="68" eb="70">
      <t>チク</t>
    </rPh>
    <rPh sb="71" eb="74">
      <t>シュウチュウテキ</t>
    </rPh>
    <rPh sb="75" eb="76">
      <t>カン</t>
    </rPh>
    <rPh sb="76" eb="77">
      <t>モウ</t>
    </rPh>
    <rPh sb="77" eb="79">
      <t>セイビ</t>
    </rPh>
    <rPh sb="80" eb="81">
      <t>オコナ</t>
    </rPh>
    <rPh sb="83" eb="85">
      <t>ホウテイ</t>
    </rPh>
    <rPh sb="85" eb="87">
      <t>タイヨウ</t>
    </rPh>
    <rPh sb="87" eb="89">
      <t>ネンスウ</t>
    </rPh>
    <rPh sb="90" eb="92">
      <t>ケイカ</t>
    </rPh>
    <rPh sb="94" eb="96">
      <t>カンロ</t>
    </rPh>
    <rPh sb="97" eb="99">
      <t>キュウソク</t>
    </rPh>
    <rPh sb="100" eb="101">
      <t>フ</t>
    </rPh>
    <rPh sb="103" eb="105">
      <t>エイキョウ</t>
    </rPh>
    <rPh sb="106" eb="108">
      <t>ヒリツ</t>
    </rPh>
    <rPh sb="109" eb="111">
      <t>ジョウショウ</t>
    </rPh>
    <rPh sb="118" eb="120">
      <t>カンロ</t>
    </rPh>
    <rPh sb="120" eb="122">
      <t>コウシン</t>
    </rPh>
    <rPh sb="122" eb="123">
      <t>リツ</t>
    </rPh>
    <rPh sb="125" eb="127">
      <t>キンキュウ</t>
    </rPh>
    <rPh sb="128" eb="130">
      <t>コウシン</t>
    </rPh>
    <rPh sb="130" eb="132">
      <t>コウジ</t>
    </rPh>
    <rPh sb="132" eb="134">
      <t>ジッシ</t>
    </rPh>
    <rPh sb="135" eb="136">
      <t>トモナ</t>
    </rPh>
    <rPh sb="137" eb="139">
      <t>ヒリツ</t>
    </rPh>
    <rPh sb="140" eb="141">
      <t>ウエ</t>
    </rPh>
    <rPh sb="169" eb="171">
      <t>ホシュウ</t>
    </rPh>
    <rPh sb="179" eb="180">
      <t>ハカ</t>
    </rPh>
    <phoneticPr fontId="4"/>
  </si>
  <si>
    <t>　料金回収率が100％を下回っている中、人口減により給水収益は減少傾向が続く見通しであり、一層厳しい経営状況が予想される。
　一方で、耐用年数を経過した水道管は増加しており、加えて浄水場や配水池の老朽化から施設の更新需要は増加する見通しである。
　そのため、令和２年に策定した長門市水道事業経営戦略に基づき、企業債や補助事業の活用を図りながら計画的な施設更新を行っていく。
　また、２上水５簡水あった事業を平成29年度から１上水１簡水に事業統合したことから、旧事業間の垣根を越えた施設利用と経営の効率化を図っていかなければいけない。
　安全・安心なライフライン確保のため、受益者負担の原則に沿った料金改定も視野に入れながら持続可能な事業運営を推進していく。
　</t>
    <rPh sb="115" eb="117">
      <t>ミトオ</t>
    </rPh>
    <rPh sb="129" eb="130">
      <t>レイ</t>
    </rPh>
    <rPh sb="130" eb="131">
      <t>ワ</t>
    </rPh>
    <rPh sb="132" eb="133">
      <t>ネン</t>
    </rPh>
    <rPh sb="138" eb="141">
      <t>ナガトシ</t>
    </rPh>
    <rPh sb="141" eb="143">
      <t>スイドウ</t>
    </rPh>
    <rPh sb="143" eb="145">
      <t>ジギョウ</t>
    </rPh>
    <rPh sb="145" eb="147">
      <t>ケイエイ</t>
    </rPh>
    <rPh sb="147" eb="149">
      <t>センリャク</t>
    </rPh>
    <rPh sb="242" eb="244">
      <t>リヨウ</t>
    </rPh>
    <phoneticPr fontId="4"/>
  </si>
  <si>
    <t>　経常収支比率は、除却資産の減少により微増となっている。100％を超えているが、給水人口の減により料金収入も減少しており、比率が類似団体と比較して低いことから、業務の効率化や漏水対策など固定費の削減を進めなければいけない。
　流動比率は、水道料金の調定減に伴い、流動資産である未収金が減少したことで若干低下している。類似団体に比べても比率が低いことから、今後も経営改善に努めながら注視していく必要がある。
　企業債残高対給水収益比率は、給水収益の減と企業債残高の増により悪化しており、類似団体よりも比率が高いことから、企業債の発行抑制に努めていく。
　料金回収率について、給水原価が資産減耗費や借入利息支払いの減少により費用が減少して微減となっているが、有収水量の減少に伴う給水収益の減少により増加している。料金回収率は100％を下回っており、収入増に向けた料金の見直しを進める必要がある。
　施設利用率は、配水量の増加により増加している。しかし、有収率は本管漏水や不明水の増加により低下しており、類似団体と比べても低いため、今後も引き続き漏水対策に取り組みながら適正な施設利用率を維持していかなければいけない。
　人口減により給水収益は減少傾向にあることから、経費節減に向けた施設更新や管理の効率化を図り、料金見直しによる経営の健全化を進めていく。</t>
    <rPh sb="1" eb="3">
      <t>ケイジョウ</t>
    </rPh>
    <rPh sb="3" eb="5">
      <t>シュウシ</t>
    </rPh>
    <rPh sb="5" eb="7">
      <t>ヒリツ</t>
    </rPh>
    <rPh sb="9" eb="11">
      <t>ジョキャク</t>
    </rPh>
    <rPh sb="11" eb="13">
      <t>シサン</t>
    </rPh>
    <rPh sb="14" eb="16">
      <t>ゲンショウ</t>
    </rPh>
    <rPh sb="19" eb="21">
      <t>ビゾウ</t>
    </rPh>
    <rPh sb="33" eb="34">
      <t>コ</t>
    </rPh>
    <rPh sb="40" eb="42">
      <t>キュウスイ</t>
    </rPh>
    <rPh sb="42" eb="44">
      <t>ジンコウ</t>
    </rPh>
    <rPh sb="45" eb="46">
      <t>ゲン</t>
    </rPh>
    <rPh sb="49" eb="51">
      <t>リョウキン</t>
    </rPh>
    <rPh sb="51" eb="53">
      <t>シュウニュウ</t>
    </rPh>
    <rPh sb="54" eb="56">
      <t>ゲンショウ</t>
    </rPh>
    <rPh sb="61" eb="63">
      <t>ヒリツ</t>
    </rPh>
    <rPh sb="64" eb="66">
      <t>ルイジ</t>
    </rPh>
    <rPh sb="66" eb="68">
      <t>ダンタイ</t>
    </rPh>
    <rPh sb="69" eb="71">
      <t>ヒカク</t>
    </rPh>
    <rPh sb="73" eb="74">
      <t>ヒク</t>
    </rPh>
    <rPh sb="80" eb="82">
      <t>ギョウム</t>
    </rPh>
    <rPh sb="83" eb="86">
      <t>コウリツカ</t>
    </rPh>
    <rPh sb="87" eb="89">
      <t>ロウスイ</t>
    </rPh>
    <rPh sb="89" eb="91">
      <t>タイサク</t>
    </rPh>
    <rPh sb="93" eb="96">
      <t>コテイヒ</t>
    </rPh>
    <rPh sb="97" eb="99">
      <t>サクゲン</t>
    </rPh>
    <rPh sb="100" eb="101">
      <t>スス</t>
    </rPh>
    <rPh sb="113" eb="115">
      <t>リュウドウ</t>
    </rPh>
    <rPh sb="115" eb="117">
      <t>ヒリツ</t>
    </rPh>
    <rPh sb="119" eb="121">
      <t>スイドウ</t>
    </rPh>
    <rPh sb="121" eb="123">
      <t>リョウキン</t>
    </rPh>
    <rPh sb="126" eb="127">
      <t>ゲン</t>
    </rPh>
    <rPh sb="128" eb="129">
      <t>トモナ</t>
    </rPh>
    <rPh sb="138" eb="139">
      <t>ミ</t>
    </rPh>
    <rPh sb="140" eb="141">
      <t>キン</t>
    </rPh>
    <rPh sb="142" eb="144">
      <t>ゲンショウ</t>
    </rPh>
    <rPh sb="149" eb="151">
      <t>ジャッカン</t>
    </rPh>
    <rPh sb="158" eb="160">
      <t>ルイジ</t>
    </rPh>
    <rPh sb="160" eb="162">
      <t>ダンタイ</t>
    </rPh>
    <rPh sb="163" eb="164">
      <t>クラ</t>
    </rPh>
    <rPh sb="167" eb="169">
      <t>ヒリツ</t>
    </rPh>
    <rPh sb="170" eb="171">
      <t>ヒク</t>
    </rPh>
    <rPh sb="177" eb="179">
      <t>コンゴ</t>
    </rPh>
    <rPh sb="180" eb="182">
      <t>ケイエイ</t>
    </rPh>
    <rPh sb="182" eb="184">
      <t>カイゼン</t>
    </rPh>
    <rPh sb="185" eb="186">
      <t>ツト</t>
    </rPh>
    <rPh sb="190" eb="192">
      <t>チュウシ</t>
    </rPh>
    <rPh sb="196" eb="198">
      <t>ヒツヨウ</t>
    </rPh>
    <rPh sb="204" eb="206">
      <t>キギョウ</t>
    </rPh>
    <rPh sb="206" eb="207">
      <t>サイ</t>
    </rPh>
    <rPh sb="207" eb="209">
      <t>ザンダカ</t>
    </rPh>
    <rPh sb="209" eb="210">
      <t>タイ</t>
    </rPh>
    <rPh sb="210" eb="212">
      <t>キュウスイ</t>
    </rPh>
    <rPh sb="212" eb="214">
      <t>シュウエキ</t>
    </rPh>
    <rPh sb="214" eb="216">
      <t>ヒリツ</t>
    </rPh>
    <rPh sb="218" eb="220">
      <t>キュウスイ</t>
    </rPh>
    <rPh sb="220" eb="222">
      <t>シュウエキ</t>
    </rPh>
    <rPh sb="223" eb="224">
      <t>ゲン</t>
    </rPh>
    <rPh sb="225" eb="227">
      <t>キギョウ</t>
    </rPh>
    <rPh sb="227" eb="228">
      <t>サイ</t>
    </rPh>
    <rPh sb="228" eb="230">
      <t>ザンダカ</t>
    </rPh>
    <rPh sb="231" eb="232">
      <t>ゾウ</t>
    </rPh>
    <rPh sb="235" eb="237">
      <t>アッカ</t>
    </rPh>
    <rPh sb="249" eb="251">
      <t>ヒリツ</t>
    </rPh>
    <rPh sb="252" eb="253">
      <t>タカ</t>
    </rPh>
    <rPh sb="259" eb="261">
      <t>キギョウ</t>
    </rPh>
    <rPh sb="261" eb="262">
      <t>サイ</t>
    </rPh>
    <rPh sb="263" eb="265">
      <t>ハッコウ</t>
    </rPh>
    <rPh sb="265" eb="267">
      <t>ヨクセイ</t>
    </rPh>
    <rPh sb="268" eb="269">
      <t>ツト</t>
    </rPh>
    <rPh sb="276" eb="278">
      <t>リョウキン</t>
    </rPh>
    <rPh sb="278" eb="280">
      <t>カイシュウ</t>
    </rPh>
    <rPh sb="280" eb="281">
      <t>リツ</t>
    </rPh>
    <rPh sb="291" eb="293">
      <t>シサン</t>
    </rPh>
    <rPh sb="293" eb="295">
      <t>ゲンモウ</t>
    </rPh>
    <rPh sb="295" eb="296">
      <t>ヒ</t>
    </rPh>
    <rPh sb="297" eb="299">
      <t>カリイレ</t>
    </rPh>
    <rPh sb="299" eb="301">
      <t>リソク</t>
    </rPh>
    <rPh sb="301" eb="303">
      <t>シハラ</t>
    </rPh>
    <rPh sb="305" eb="307">
      <t>ゲンショウ</t>
    </rPh>
    <rPh sb="310" eb="312">
      <t>ヒヨウ</t>
    </rPh>
    <rPh sb="313" eb="315">
      <t>ゲンショウ</t>
    </rPh>
    <rPh sb="317" eb="319">
      <t>ビゲン</t>
    </rPh>
    <rPh sb="335" eb="336">
      <t>トモナ</t>
    </rPh>
    <rPh sb="337" eb="339">
      <t>キュウスイ</t>
    </rPh>
    <rPh sb="339" eb="341">
      <t>シュウエキ</t>
    </rPh>
    <rPh sb="342" eb="344">
      <t>ゲンショウ</t>
    </rPh>
    <rPh sb="347" eb="349">
      <t>ゾウカ</t>
    </rPh>
    <rPh sb="354" eb="356">
      <t>リョウキン</t>
    </rPh>
    <rPh sb="356" eb="358">
      <t>カイシュウ</t>
    </rPh>
    <rPh sb="358" eb="359">
      <t>リツ</t>
    </rPh>
    <rPh sb="365" eb="367">
      <t>シタマワ</t>
    </rPh>
    <rPh sb="372" eb="375">
      <t>シュウニュウゾウ</t>
    </rPh>
    <rPh sb="376" eb="377">
      <t>ム</t>
    </rPh>
    <rPh sb="379" eb="381">
      <t>リョウキン</t>
    </rPh>
    <rPh sb="382" eb="384">
      <t>ミナオ</t>
    </rPh>
    <rPh sb="386" eb="387">
      <t>スス</t>
    </rPh>
    <rPh sb="389" eb="391">
      <t>ヒツヨウ</t>
    </rPh>
    <rPh sb="397" eb="399">
      <t>シセツ</t>
    </rPh>
    <rPh sb="399" eb="402">
      <t>リヨウリツ</t>
    </rPh>
    <rPh sb="404" eb="406">
      <t>ハイスイ</t>
    </rPh>
    <rPh sb="406" eb="407">
      <t>リョウ</t>
    </rPh>
    <rPh sb="408" eb="410">
      <t>ゾウカ</t>
    </rPh>
    <rPh sb="413" eb="415">
      <t>ゾウカ</t>
    </rPh>
    <rPh sb="430" eb="432">
      <t>ロウスイ</t>
    </rPh>
    <rPh sb="433" eb="435">
      <t>フメイ</t>
    </rPh>
    <rPh sb="435" eb="436">
      <t>スイ</t>
    </rPh>
    <rPh sb="442" eb="444">
      <t>テイカ</t>
    </rPh>
    <rPh sb="449" eb="451">
      <t>ルイジ</t>
    </rPh>
    <rPh sb="451" eb="453">
      <t>ダンタイ</t>
    </rPh>
    <rPh sb="454" eb="455">
      <t>クラ</t>
    </rPh>
    <rPh sb="458" eb="459">
      <t>ヒク</t>
    </rPh>
    <rPh sb="463" eb="465">
      <t>コンゴ</t>
    </rPh>
    <rPh sb="466" eb="467">
      <t>ヒ</t>
    </rPh>
    <rPh sb="468" eb="469">
      <t>ツヅ</t>
    </rPh>
    <rPh sb="470" eb="472">
      <t>ロウスイ</t>
    </rPh>
    <rPh sb="472" eb="474">
      <t>タイサク</t>
    </rPh>
    <rPh sb="475" eb="476">
      <t>ト</t>
    </rPh>
    <rPh sb="477" eb="478">
      <t>ク</t>
    </rPh>
    <rPh sb="482" eb="484">
      <t>テキセイ</t>
    </rPh>
    <rPh sb="485" eb="487">
      <t>シセツ</t>
    </rPh>
    <rPh sb="487" eb="490">
      <t>リヨウリツ</t>
    </rPh>
    <rPh sb="491" eb="493">
      <t>イジ</t>
    </rPh>
    <rPh sb="508" eb="510">
      <t>ジンコウ</t>
    </rPh>
    <rPh sb="510" eb="511">
      <t>ゲン</t>
    </rPh>
    <rPh sb="514" eb="516">
      <t>キュウスイ</t>
    </rPh>
    <rPh sb="516" eb="518">
      <t>シュウエキ</t>
    </rPh>
    <rPh sb="519" eb="521">
      <t>ゲンショウ</t>
    </rPh>
    <rPh sb="521" eb="523">
      <t>ケイコウ</t>
    </rPh>
    <rPh sb="531" eb="533">
      <t>ケイヒ</t>
    </rPh>
    <rPh sb="533" eb="535">
      <t>セツゲン</t>
    </rPh>
    <rPh sb="536" eb="537">
      <t>ム</t>
    </rPh>
    <rPh sb="539" eb="541">
      <t>シセツ</t>
    </rPh>
    <rPh sb="541" eb="543">
      <t>コウシン</t>
    </rPh>
    <rPh sb="544" eb="546">
      <t>カンリ</t>
    </rPh>
    <rPh sb="547" eb="550">
      <t>コウリツカ</t>
    </rPh>
    <rPh sb="551" eb="552">
      <t>ハカ</t>
    </rPh>
    <rPh sb="554" eb="556">
      <t>リョウキン</t>
    </rPh>
    <rPh sb="556" eb="558">
      <t>ミナオ</t>
    </rPh>
    <rPh sb="562" eb="564">
      <t>ケイエイ</t>
    </rPh>
    <rPh sb="565" eb="568">
      <t>ケンゼンカ</t>
    </rPh>
    <rPh sb="569" eb="57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</si>
</sst>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0.31</c:v>
                </c:pt>
                <c:pt idx="1">
                  <c:v>0.87</c:v>
                </c:pt>
                <c:pt idx="2">
                  <c:v>0.68</c:v>
                </c:pt>
                <c:pt idx="3">
                  <c:v>0.62</c:v>
                </c:pt>
                <c:pt idx="4">
                  <c:v>0.72</c:v>
                </c:pt>
              </c:numCache>
            </c:numRef>
          </c:val>
          <c:extLst xmlns:c16r2="http://schemas.microsoft.com/office/drawing/2015/06/chart">
            <c:ext xmlns:c16="http://schemas.microsoft.com/office/drawing/2014/chart" uri="{C3380CC4-5D6E-409C-BE32-E72D297353CC}">
              <c16:uniqueId val="{00000000-9FF5-4060-8405-810BCBB38695}"/>
            </c:ext>
          </c:extLst>
        </c:ser>
        <c:dLbls>
          <c:showLegendKey val="0"/>
          <c:showVal val="0"/>
          <c:showCatName val="0"/>
          <c:showSerName val="0"/>
          <c:showPercent val="0"/>
          <c:showBubbleSize val="0"/>
        </c:dLbls>
        <c:gapWidth val="150"/>
        <c:axId val="73847552"/>
        <c:axId val="7384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0.48</c:v>
                </c:pt>
              </c:numCache>
            </c:numRef>
          </c:val>
          <c:smooth val="0"/>
          <c:extLst xmlns:c16r2="http://schemas.microsoft.com/office/drawing/2015/06/chart">
            <c:ext xmlns:c16="http://schemas.microsoft.com/office/drawing/2014/chart" uri="{C3380CC4-5D6E-409C-BE32-E72D297353CC}">
              <c16:uniqueId val="{00000001-9FF5-4060-8405-810BCBB38695}"/>
            </c:ext>
          </c:extLst>
        </c:ser>
        <c:dLbls>
          <c:showLegendKey val="0"/>
          <c:showVal val="0"/>
          <c:showCatName val="0"/>
          <c:showSerName val="0"/>
          <c:showPercent val="0"/>
          <c:showBubbleSize val="0"/>
        </c:dLbls>
        <c:marker val="1"/>
        <c:smooth val="0"/>
        <c:axId val="73847552"/>
        <c:axId val="73849472"/>
      </c:lineChart>
      <c:dateAx>
        <c:axId val="73847552"/>
        <c:scaling>
          <c:orientation val="minMax"/>
        </c:scaling>
        <c:delete val="1"/>
        <c:axPos val="b"/>
        <c:numFmt formatCode="&quot;H&quot;yy" sourceLinked="1"/>
        <c:majorTickMark val="none"/>
        <c:minorTickMark val="none"/>
        <c:tickLblPos val="none"/>
        <c:crossAx val="73849472"/>
        <c:crosses val="autoZero"/>
        <c:auto val="1"/>
        <c:lblOffset val="100"/>
        <c:baseTimeUnit val="years"/>
      </c:dateAx>
      <c:valAx>
        <c:axId val="738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62.22</c:v>
                </c:pt>
                <c:pt idx="1">
                  <c:v>75.25</c:v>
                </c:pt>
                <c:pt idx="2">
                  <c:v>71.36</c:v>
                </c:pt>
                <c:pt idx="3">
                  <c:v>70.62</c:v>
                </c:pt>
                <c:pt idx="4">
                  <c:v>72.05</c:v>
                </c:pt>
              </c:numCache>
            </c:numRef>
          </c:val>
          <c:extLst xmlns:c16r2="http://schemas.microsoft.com/office/drawing/2015/06/chart">
            <c:ext xmlns:c16="http://schemas.microsoft.com/office/drawing/2014/chart" uri="{C3380CC4-5D6E-409C-BE32-E72D297353CC}">
              <c16:uniqueId val="{00000000-3DAD-41F2-8D17-87D2AA6FFE41}"/>
            </c:ext>
          </c:extLst>
        </c:ser>
        <c:dLbls>
          <c:showLegendKey val="0"/>
          <c:showVal val="0"/>
          <c:showCatName val="0"/>
          <c:showSerName val="0"/>
          <c:showPercent val="0"/>
          <c:showBubbleSize val="0"/>
        </c:dLbls>
        <c:gapWidth val="150"/>
        <c:axId val="119927552"/>
        <c:axId val="1199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55.72</c:v>
                </c:pt>
              </c:numCache>
            </c:numRef>
          </c:val>
          <c:smooth val="0"/>
          <c:extLst xmlns:c16r2="http://schemas.microsoft.com/office/drawing/2015/06/chart">
            <c:ext xmlns:c16="http://schemas.microsoft.com/office/drawing/2014/chart" uri="{C3380CC4-5D6E-409C-BE32-E72D297353CC}">
              <c16:uniqueId val="{00000001-3DAD-41F2-8D17-87D2AA6FFE41}"/>
            </c:ext>
          </c:extLst>
        </c:ser>
        <c:dLbls>
          <c:showLegendKey val="0"/>
          <c:showVal val="0"/>
          <c:showCatName val="0"/>
          <c:showSerName val="0"/>
          <c:showPercent val="0"/>
          <c:showBubbleSize val="0"/>
        </c:dLbls>
        <c:marker val="1"/>
        <c:smooth val="0"/>
        <c:axId val="119927552"/>
        <c:axId val="119929472"/>
      </c:lineChart>
      <c:dateAx>
        <c:axId val="119927552"/>
        <c:scaling>
          <c:orientation val="minMax"/>
        </c:scaling>
        <c:delete val="1"/>
        <c:axPos val="b"/>
        <c:numFmt formatCode="&quot;H&quot;yy" sourceLinked="1"/>
        <c:majorTickMark val="none"/>
        <c:minorTickMark val="none"/>
        <c:tickLblPos val="none"/>
        <c:crossAx val="119929472"/>
        <c:crosses val="autoZero"/>
        <c:auto val="1"/>
        <c:lblOffset val="100"/>
        <c:baseTimeUnit val="years"/>
      </c:dateAx>
      <c:valAx>
        <c:axId val="1199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77.98</c:v>
                </c:pt>
                <c:pt idx="1">
                  <c:v>76.3</c:v>
                </c:pt>
                <c:pt idx="2">
                  <c:v>77.099999999999994</c:v>
                </c:pt>
                <c:pt idx="3">
                  <c:v>77.52</c:v>
                </c:pt>
                <c:pt idx="4">
                  <c:v>74.8</c:v>
                </c:pt>
              </c:numCache>
            </c:numRef>
          </c:val>
          <c:extLst xmlns:c16r2="http://schemas.microsoft.com/office/drawing/2015/06/chart">
            <c:ext xmlns:c16="http://schemas.microsoft.com/office/drawing/2014/chart" uri="{C3380CC4-5D6E-409C-BE32-E72D297353CC}">
              <c16:uniqueId val="{00000000-3091-4688-8515-EDE7B122190B}"/>
            </c:ext>
          </c:extLst>
        </c:ser>
        <c:dLbls>
          <c:showLegendKey val="0"/>
          <c:showVal val="0"/>
          <c:showCatName val="0"/>
          <c:showSerName val="0"/>
          <c:showPercent val="0"/>
          <c:showBubbleSize val="0"/>
        </c:dLbls>
        <c:gapWidth val="150"/>
        <c:axId val="119972992"/>
        <c:axId val="1199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81.260000000000005</c:v>
                </c:pt>
              </c:numCache>
            </c:numRef>
          </c:val>
          <c:smooth val="0"/>
          <c:extLst xmlns:c16r2="http://schemas.microsoft.com/office/drawing/2015/06/chart">
            <c:ext xmlns:c16="http://schemas.microsoft.com/office/drawing/2014/chart" uri="{C3380CC4-5D6E-409C-BE32-E72D297353CC}">
              <c16:uniqueId val="{00000001-3091-4688-8515-EDE7B122190B}"/>
            </c:ext>
          </c:extLst>
        </c:ser>
        <c:dLbls>
          <c:showLegendKey val="0"/>
          <c:showVal val="0"/>
          <c:showCatName val="0"/>
          <c:showSerName val="0"/>
          <c:showPercent val="0"/>
          <c:showBubbleSize val="0"/>
        </c:dLbls>
        <c:marker val="1"/>
        <c:smooth val="0"/>
        <c:axId val="119972992"/>
        <c:axId val="119974912"/>
      </c:lineChart>
      <c:dateAx>
        <c:axId val="119972992"/>
        <c:scaling>
          <c:orientation val="minMax"/>
        </c:scaling>
        <c:delete val="1"/>
        <c:axPos val="b"/>
        <c:numFmt formatCode="&quot;H&quot;yy" sourceLinked="1"/>
        <c:majorTickMark val="none"/>
        <c:minorTickMark val="none"/>
        <c:tickLblPos val="none"/>
        <c:crossAx val="119974912"/>
        <c:crosses val="autoZero"/>
        <c:auto val="1"/>
        <c:lblOffset val="100"/>
        <c:baseTimeUnit val="years"/>
      </c:dateAx>
      <c:valAx>
        <c:axId val="1199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105.92</c:v>
                </c:pt>
                <c:pt idx="1">
                  <c:v>101.93</c:v>
                </c:pt>
                <c:pt idx="2">
                  <c:v>106.84</c:v>
                </c:pt>
                <c:pt idx="3">
                  <c:v>101.16</c:v>
                </c:pt>
                <c:pt idx="4">
                  <c:v>101.21</c:v>
                </c:pt>
              </c:numCache>
            </c:numRef>
          </c:val>
          <c:extLst xmlns:c16r2="http://schemas.microsoft.com/office/drawing/2015/06/chart">
            <c:ext xmlns:c16="http://schemas.microsoft.com/office/drawing/2014/chart" uri="{C3380CC4-5D6E-409C-BE32-E72D297353CC}">
              <c16:uniqueId val="{00000000-0D70-42E3-8CC1-B8FB75136615}"/>
            </c:ext>
          </c:extLst>
        </c:ser>
        <c:dLbls>
          <c:showLegendKey val="0"/>
          <c:showVal val="0"/>
          <c:showCatName val="0"/>
          <c:showSerName val="0"/>
          <c:showPercent val="0"/>
          <c:showBubbleSize val="0"/>
        </c:dLbls>
        <c:gapWidth val="150"/>
        <c:axId val="74073216"/>
        <c:axId val="740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108.84</c:v>
                </c:pt>
              </c:numCache>
            </c:numRef>
          </c:val>
          <c:smooth val="0"/>
          <c:extLst xmlns:c16r2="http://schemas.microsoft.com/office/drawing/2015/06/chart">
            <c:ext xmlns:c16="http://schemas.microsoft.com/office/drawing/2014/chart" uri="{C3380CC4-5D6E-409C-BE32-E72D297353CC}">
              <c16:uniqueId val="{00000001-0D70-42E3-8CC1-B8FB75136615}"/>
            </c:ext>
          </c:extLst>
        </c:ser>
        <c:dLbls>
          <c:showLegendKey val="0"/>
          <c:showVal val="0"/>
          <c:showCatName val="0"/>
          <c:showSerName val="0"/>
          <c:showPercent val="0"/>
          <c:showBubbleSize val="0"/>
        </c:dLbls>
        <c:marker val="1"/>
        <c:smooth val="0"/>
        <c:axId val="74073216"/>
        <c:axId val="74075136"/>
      </c:lineChart>
      <c:dateAx>
        <c:axId val="74073216"/>
        <c:scaling>
          <c:orientation val="minMax"/>
        </c:scaling>
        <c:delete val="1"/>
        <c:axPos val="b"/>
        <c:numFmt formatCode="&quot;H&quot;yy" sourceLinked="1"/>
        <c:majorTickMark val="none"/>
        <c:minorTickMark val="none"/>
        <c:tickLblPos val="none"/>
        <c:crossAx val="74075136"/>
        <c:crosses val="autoZero"/>
        <c:auto val="1"/>
        <c:lblOffset val="100"/>
        <c:baseTimeUnit val="years"/>
      </c:dateAx>
      <c:valAx>
        <c:axId val="7407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0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43.47</c:v>
                </c:pt>
                <c:pt idx="1">
                  <c:v>44.55</c:v>
                </c:pt>
                <c:pt idx="2">
                  <c:v>46.07</c:v>
                </c:pt>
                <c:pt idx="3">
                  <c:v>47.04</c:v>
                </c:pt>
                <c:pt idx="4">
                  <c:v>48.21</c:v>
                </c:pt>
              </c:numCache>
            </c:numRef>
          </c:val>
          <c:extLst xmlns:c16r2="http://schemas.microsoft.com/office/drawing/2015/06/chart">
            <c:ext xmlns:c16="http://schemas.microsoft.com/office/drawing/2014/chart" uri="{C3380CC4-5D6E-409C-BE32-E72D297353CC}">
              <c16:uniqueId val="{00000000-6BDC-4118-BF52-C235CD07F3FE}"/>
            </c:ext>
          </c:extLst>
        </c:ser>
        <c:dLbls>
          <c:showLegendKey val="0"/>
          <c:showVal val="0"/>
          <c:showCatName val="0"/>
          <c:showSerName val="0"/>
          <c:showPercent val="0"/>
          <c:showBubbleSize val="0"/>
        </c:dLbls>
        <c:gapWidth val="150"/>
        <c:axId val="74114560"/>
        <c:axId val="741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51.29</c:v>
                </c:pt>
              </c:numCache>
            </c:numRef>
          </c:val>
          <c:smooth val="0"/>
          <c:extLst xmlns:c16r2="http://schemas.microsoft.com/office/drawing/2015/06/chart">
            <c:ext xmlns:c16="http://schemas.microsoft.com/office/drawing/2014/chart" uri="{C3380CC4-5D6E-409C-BE32-E72D297353CC}">
              <c16:uniqueId val="{00000001-6BDC-4118-BF52-C235CD07F3FE}"/>
            </c:ext>
          </c:extLst>
        </c:ser>
        <c:dLbls>
          <c:showLegendKey val="0"/>
          <c:showVal val="0"/>
          <c:showCatName val="0"/>
          <c:showSerName val="0"/>
          <c:showPercent val="0"/>
          <c:showBubbleSize val="0"/>
        </c:dLbls>
        <c:marker val="1"/>
        <c:smooth val="0"/>
        <c:axId val="74114560"/>
        <c:axId val="74116480"/>
      </c:lineChart>
      <c:dateAx>
        <c:axId val="74114560"/>
        <c:scaling>
          <c:orientation val="minMax"/>
        </c:scaling>
        <c:delete val="1"/>
        <c:axPos val="b"/>
        <c:numFmt formatCode="&quot;H&quot;yy" sourceLinked="1"/>
        <c:majorTickMark val="none"/>
        <c:minorTickMark val="none"/>
        <c:tickLblPos val="none"/>
        <c:crossAx val="74116480"/>
        <c:crosses val="autoZero"/>
        <c:auto val="1"/>
        <c:lblOffset val="100"/>
        <c:baseTimeUnit val="years"/>
      </c:dateAx>
      <c:valAx>
        <c:axId val="741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23.81</c:v>
                </c:pt>
                <c:pt idx="1">
                  <c:v>31.04</c:v>
                </c:pt>
                <c:pt idx="2">
                  <c:v>31.76</c:v>
                </c:pt>
                <c:pt idx="3">
                  <c:v>33.01</c:v>
                </c:pt>
                <c:pt idx="4">
                  <c:v>33.56</c:v>
                </c:pt>
              </c:numCache>
            </c:numRef>
          </c:val>
          <c:extLst xmlns:c16r2="http://schemas.microsoft.com/office/drawing/2015/06/chart">
            <c:ext xmlns:c16="http://schemas.microsoft.com/office/drawing/2014/chart" uri="{C3380CC4-5D6E-409C-BE32-E72D297353CC}">
              <c16:uniqueId val="{00000000-0674-45EF-BF06-5FD4E74F52BE}"/>
            </c:ext>
          </c:extLst>
        </c:ser>
        <c:dLbls>
          <c:showLegendKey val="0"/>
          <c:showVal val="0"/>
          <c:showCatName val="0"/>
          <c:showSerName val="0"/>
          <c:showPercent val="0"/>
          <c:showBubbleSize val="0"/>
        </c:dLbls>
        <c:gapWidth val="150"/>
        <c:axId val="119631232"/>
        <c:axId val="1196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19.61</c:v>
                </c:pt>
              </c:numCache>
            </c:numRef>
          </c:val>
          <c:smooth val="0"/>
          <c:extLst xmlns:c16r2="http://schemas.microsoft.com/office/drawing/2015/06/chart">
            <c:ext xmlns:c16="http://schemas.microsoft.com/office/drawing/2014/chart" uri="{C3380CC4-5D6E-409C-BE32-E72D297353CC}">
              <c16:uniqueId val="{00000001-0674-45EF-BF06-5FD4E74F52BE}"/>
            </c:ext>
          </c:extLst>
        </c:ser>
        <c:dLbls>
          <c:showLegendKey val="0"/>
          <c:showVal val="0"/>
          <c:showCatName val="0"/>
          <c:showSerName val="0"/>
          <c:showPercent val="0"/>
          <c:showBubbleSize val="0"/>
        </c:dLbls>
        <c:marker val="1"/>
        <c:smooth val="0"/>
        <c:axId val="119631232"/>
        <c:axId val="119633408"/>
      </c:lineChart>
      <c:dateAx>
        <c:axId val="119631232"/>
        <c:scaling>
          <c:orientation val="minMax"/>
        </c:scaling>
        <c:delete val="1"/>
        <c:axPos val="b"/>
        <c:numFmt formatCode="&quot;H&quot;yy" sourceLinked="1"/>
        <c:majorTickMark val="none"/>
        <c:minorTickMark val="none"/>
        <c:tickLblPos val="none"/>
        <c:crossAx val="119633408"/>
        <c:crosses val="autoZero"/>
        <c:auto val="1"/>
        <c:lblOffset val="100"/>
        <c:baseTimeUnit val="years"/>
      </c:dateAx>
      <c:valAx>
        <c:axId val="1196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A3-4C09-A33A-6A52CDFBF3B9}"/>
            </c:ext>
          </c:extLst>
        </c:ser>
        <c:dLbls>
          <c:showLegendKey val="0"/>
          <c:showVal val="0"/>
          <c:showCatName val="0"/>
          <c:showSerName val="0"/>
          <c:showPercent val="0"/>
          <c:showBubbleSize val="0"/>
        </c:dLbls>
        <c:gapWidth val="150"/>
        <c:axId val="119685504"/>
        <c:axId val="1196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6.02</c:v>
                </c:pt>
              </c:numCache>
            </c:numRef>
          </c:val>
          <c:smooth val="0"/>
          <c:extLst xmlns:c16r2="http://schemas.microsoft.com/office/drawing/2015/06/chart">
            <c:ext xmlns:c16="http://schemas.microsoft.com/office/drawing/2014/chart" uri="{C3380CC4-5D6E-409C-BE32-E72D297353CC}">
              <c16:uniqueId val="{00000001-61A3-4C09-A33A-6A52CDFBF3B9}"/>
            </c:ext>
          </c:extLst>
        </c:ser>
        <c:dLbls>
          <c:showLegendKey val="0"/>
          <c:showVal val="0"/>
          <c:showCatName val="0"/>
          <c:showSerName val="0"/>
          <c:showPercent val="0"/>
          <c:showBubbleSize val="0"/>
        </c:dLbls>
        <c:marker val="1"/>
        <c:smooth val="0"/>
        <c:axId val="119685504"/>
        <c:axId val="119687424"/>
      </c:lineChart>
      <c:dateAx>
        <c:axId val="119685504"/>
        <c:scaling>
          <c:orientation val="minMax"/>
        </c:scaling>
        <c:delete val="1"/>
        <c:axPos val="b"/>
        <c:numFmt formatCode="&quot;H&quot;yy" sourceLinked="1"/>
        <c:majorTickMark val="none"/>
        <c:minorTickMark val="none"/>
        <c:tickLblPos val="none"/>
        <c:crossAx val="119687424"/>
        <c:crosses val="autoZero"/>
        <c:auto val="1"/>
        <c:lblOffset val="100"/>
        <c:baseTimeUnit val="years"/>
      </c:dateAx>
      <c:valAx>
        <c:axId val="11968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6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144.51</c:v>
                </c:pt>
                <c:pt idx="1">
                  <c:v>164.65</c:v>
                </c:pt>
                <c:pt idx="2">
                  <c:v>188.6</c:v>
                </c:pt>
                <c:pt idx="3">
                  <c:v>177.93</c:v>
                </c:pt>
                <c:pt idx="4">
                  <c:v>168.73</c:v>
                </c:pt>
              </c:numCache>
            </c:numRef>
          </c:val>
          <c:extLst xmlns:c16r2="http://schemas.microsoft.com/office/drawing/2015/06/chart">
            <c:ext xmlns:c16="http://schemas.microsoft.com/office/drawing/2014/chart" uri="{C3380CC4-5D6E-409C-BE32-E72D297353CC}">
              <c16:uniqueId val="{00000000-E6D8-4BEE-817C-05F3B64DD0D4}"/>
            </c:ext>
          </c:extLst>
        </c:ser>
        <c:dLbls>
          <c:showLegendKey val="0"/>
          <c:showVal val="0"/>
          <c:showCatName val="0"/>
          <c:showSerName val="0"/>
          <c:showPercent val="0"/>
          <c:showBubbleSize val="0"/>
        </c:dLbls>
        <c:gapWidth val="150"/>
        <c:axId val="119712768"/>
        <c:axId val="1197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378.56</c:v>
                </c:pt>
              </c:numCache>
            </c:numRef>
          </c:val>
          <c:smooth val="0"/>
          <c:extLst xmlns:c16r2="http://schemas.microsoft.com/office/drawing/2015/06/chart">
            <c:ext xmlns:c16="http://schemas.microsoft.com/office/drawing/2014/chart" uri="{C3380CC4-5D6E-409C-BE32-E72D297353CC}">
              <c16:uniqueId val="{00000001-E6D8-4BEE-817C-05F3B64DD0D4}"/>
            </c:ext>
          </c:extLst>
        </c:ser>
        <c:dLbls>
          <c:showLegendKey val="0"/>
          <c:showVal val="0"/>
          <c:showCatName val="0"/>
          <c:showSerName val="0"/>
          <c:showPercent val="0"/>
          <c:showBubbleSize val="0"/>
        </c:dLbls>
        <c:marker val="1"/>
        <c:smooth val="0"/>
        <c:axId val="119712768"/>
        <c:axId val="119727232"/>
      </c:lineChart>
      <c:dateAx>
        <c:axId val="119712768"/>
        <c:scaling>
          <c:orientation val="minMax"/>
        </c:scaling>
        <c:delete val="1"/>
        <c:axPos val="b"/>
        <c:numFmt formatCode="&quot;H&quot;yy" sourceLinked="1"/>
        <c:majorTickMark val="none"/>
        <c:minorTickMark val="none"/>
        <c:tickLblPos val="none"/>
        <c:crossAx val="119727232"/>
        <c:crosses val="autoZero"/>
        <c:auto val="1"/>
        <c:lblOffset val="100"/>
        <c:baseTimeUnit val="years"/>
      </c:dateAx>
      <c:valAx>
        <c:axId val="11972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7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663.74</c:v>
                </c:pt>
                <c:pt idx="1">
                  <c:v>668.51</c:v>
                </c:pt>
                <c:pt idx="2">
                  <c:v>691.76</c:v>
                </c:pt>
                <c:pt idx="3">
                  <c:v>698.41</c:v>
                </c:pt>
                <c:pt idx="4">
                  <c:v>712.61</c:v>
                </c:pt>
              </c:numCache>
            </c:numRef>
          </c:val>
          <c:extLst xmlns:c16r2="http://schemas.microsoft.com/office/drawing/2015/06/chart">
            <c:ext xmlns:c16="http://schemas.microsoft.com/office/drawing/2014/chart" uri="{C3380CC4-5D6E-409C-BE32-E72D297353CC}">
              <c16:uniqueId val="{00000000-B029-43EB-AC2E-DE9D39B055EB}"/>
            </c:ext>
          </c:extLst>
        </c:ser>
        <c:dLbls>
          <c:showLegendKey val="0"/>
          <c:showVal val="0"/>
          <c:showCatName val="0"/>
          <c:showSerName val="0"/>
          <c:showPercent val="0"/>
          <c:showBubbleSize val="0"/>
        </c:dLbls>
        <c:gapWidth val="150"/>
        <c:axId val="119803264"/>
        <c:axId val="11983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395.68</c:v>
                </c:pt>
              </c:numCache>
            </c:numRef>
          </c:val>
          <c:smooth val="0"/>
          <c:extLst xmlns:c16r2="http://schemas.microsoft.com/office/drawing/2015/06/chart">
            <c:ext xmlns:c16="http://schemas.microsoft.com/office/drawing/2014/chart" uri="{C3380CC4-5D6E-409C-BE32-E72D297353CC}">
              <c16:uniqueId val="{00000001-B029-43EB-AC2E-DE9D39B055EB}"/>
            </c:ext>
          </c:extLst>
        </c:ser>
        <c:dLbls>
          <c:showLegendKey val="0"/>
          <c:showVal val="0"/>
          <c:showCatName val="0"/>
          <c:showSerName val="0"/>
          <c:showPercent val="0"/>
          <c:showBubbleSize val="0"/>
        </c:dLbls>
        <c:marker val="1"/>
        <c:smooth val="0"/>
        <c:axId val="119803264"/>
        <c:axId val="119830016"/>
      </c:lineChart>
      <c:dateAx>
        <c:axId val="119803264"/>
        <c:scaling>
          <c:orientation val="minMax"/>
        </c:scaling>
        <c:delete val="1"/>
        <c:axPos val="b"/>
        <c:numFmt formatCode="&quot;H&quot;yy" sourceLinked="1"/>
        <c:majorTickMark val="none"/>
        <c:minorTickMark val="none"/>
        <c:tickLblPos val="none"/>
        <c:crossAx val="119830016"/>
        <c:crosses val="autoZero"/>
        <c:auto val="1"/>
        <c:lblOffset val="100"/>
        <c:baseTimeUnit val="years"/>
      </c:dateAx>
      <c:valAx>
        <c:axId val="11983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8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81.290000000000006</c:v>
                </c:pt>
                <c:pt idx="1">
                  <c:v>78.39</c:v>
                </c:pt>
                <c:pt idx="2">
                  <c:v>82.19</c:v>
                </c:pt>
                <c:pt idx="3">
                  <c:v>77.989999999999995</c:v>
                </c:pt>
                <c:pt idx="4">
                  <c:v>78.45</c:v>
                </c:pt>
              </c:numCache>
            </c:numRef>
          </c:val>
          <c:extLst xmlns:c16r2="http://schemas.microsoft.com/office/drawing/2015/06/chart">
            <c:ext xmlns:c16="http://schemas.microsoft.com/office/drawing/2014/chart" uri="{C3380CC4-5D6E-409C-BE32-E72D297353CC}">
              <c16:uniqueId val="{00000000-40BD-4E14-B92B-3FC888442DC8}"/>
            </c:ext>
          </c:extLst>
        </c:ser>
        <c:dLbls>
          <c:showLegendKey val="0"/>
          <c:showVal val="0"/>
          <c:showCatName val="0"/>
          <c:showSerName val="0"/>
          <c:showPercent val="0"/>
          <c:showBubbleSize val="0"/>
        </c:dLbls>
        <c:gapWidth val="150"/>
        <c:axId val="119857152"/>
        <c:axId val="1198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97.59</c:v>
                </c:pt>
              </c:numCache>
            </c:numRef>
          </c:val>
          <c:smooth val="0"/>
          <c:extLst xmlns:c16r2="http://schemas.microsoft.com/office/drawing/2015/06/chart">
            <c:ext xmlns:c16="http://schemas.microsoft.com/office/drawing/2014/chart" uri="{C3380CC4-5D6E-409C-BE32-E72D297353CC}">
              <c16:uniqueId val="{00000001-40BD-4E14-B92B-3FC888442DC8}"/>
            </c:ext>
          </c:extLst>
        </c:ser>
        <c:dLbls>
          <c:showLegendKey val="0"/>
          <c:showVal val="0"/>
          <c:showCatName val="0"/>
          <c:showSerName val="0"/>
          <c:showPercent val="0"/>
          <c:showBubbleSize val="0"/>
        </c:dLbls>
        <c:marker val="1"/>
        <c:smooth val="0"/>
        <c:axId val="119857152"/>
        <c:axId val="119859072"/>
      </c:lineChart>
      <c:dateAx>
        <c:axId val="119857152"/>
        <c:scaling>
          <c:orientation val="minMax"/>
        </c:scaling>
        <c:delete val="1"/>
        <c:axPos val="b"/>
        <c:numFmt formatCode="&quot;H&quot;yy" sourceLinked="1"/>
        <c:majorTickMark val="none"/>
        <c:minorTickMark val="none"/>
        <c:tickLblPos val="none"/>
        <c:crossAx val="119859072"/>
        <c:crosses val="autoZero"/>
        <c:auto val="1"/>
        <c:lblOffset val="100"/>
        <c:baseTimeUnit val="years"/>
      </c:dateAx>
      <c:valAx>
        <c:axId val="1198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167.27</c:v>
                </c:pt>
                <c:pt idx="1">
                  <c:v>174.06</c:v>
                </c:pt>
                <c:pt idx="2">
                  <c:v>167.29</c:v>
                </c:pt>
                <c:pt idx="3">
                  <c:v>176.42</c:v>
                </c:pt>
                <c:pt idx="4">
                  <c:v>176.34</c:v>
                </c:pt>
              </c:numCache>
            </c:numRef>
          </c:val>
          <c:extLst xmlns:c16r2="http://schemas.microsoft.com/office/drawing/2015/06/chart">
            <c:ext xmlns:c16="http://schemas.microsoft.com/office/drawing/2014/chart" uri="{C3380CC4-5D6E-409C-BE32-E72D297353CC}">
              <c16:uniqueId val="{00000000-DF26-434A-A239-F11738A07F4E}"/>
            </c:ext>
          </c:extLst>
        </c:ser>
        <c:dLbls>
          <c:showLegendKey val="0"/>
          <c:showVal val="0"/>
          <c:showCatName val="0"/>
          <c:showSerName val="0"/>
          <c:showPercent val="0"/>
          <c:showBubbleSize val="0"/>
        </c:dLbls>
        <c:gapWidth val="150"/>
        <c:axId val="119898496"/>
        <c:axId val="1199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181.71</c:v>
                </c:pt>
              </c:numCache>
            </c:numRef>
          </c:val>
          <c:smooth val="0"/>
          <c:extLst xmlns:c16r2="http://schemas.microsoft.com/office/drawing/2015/06/chart">
            <c:ext xmlns:c16="http://schemas.microsoft.com/office/drawing/2014/chart" uri="{C3380CC4-5D6E-409C-BE32-E72D297353CC}">
              <c16:uniqueId val="{00000001-DF26-434A-A239-F11738A07F4E}"/>
            </c:ext>
          </c:extLst>
        </c:ser>
        <c:dLbls>
          <c:showLegendKey val="0"/>
          <c:showVal val="0"/>
          <c:showCatName val="0"/>
          <c:showSerName val="0"/>
          <c:showPercent val="0"/>
          <c:showBubbleSize val="0"/>
        </c:dLbls>
        <c:marker val="1"/>
        <c:smooth val="0"/>
        <c:axId val="119898496"/>
        <c:axId val="119900416"/>
      </c:lineChart>
      <c:dateAx>
        <c:axId val="119898496"/>
        <c:scaling>
          <c:orientation val="minMax"/>
        </c:scaling>
        <c:delete val="1"/>
        <c:axPos val="b"/>
        <c:numFmt formatCode="&quot;H&quot;yy" sourceLinked="1"/>
        <c:majorTickMark val="none"/>
        <c:minorTickMark val="none"/>
        <c:tickLblPos val="none"/>
        <c:crossAx val="119900416"/>
        <c:crosses val="autoZero"/>
        <c:auto val="1"/>
        <c:lblOffset val="100"/>
        <c:baseTimeUnit val="years"/>
      </c:dateAx>
      <c:valAx>
        <c:axId val="1199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C37" sqref="AC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長門市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32336</v>
      </c>
      <c r="AM8" s="45"/>
      <c r="AN8" s="45"/>
      <c r="AO8" s="45"/>
      <c r="AP8" s="45"/>
      <c r="AQ8" s="45"/>
      <c r="AR8" s="45"/>
      <c r="AS8" s="45"/>
      <c r="AT8" s="46">
        <f>データ!$S$6</f>
        <v>357.31</v>
      </c>
      <c r="AU8" s="47"/>
      <c r="AV8" s="47"/>
      <c r="AW8" s="47"/>
      <c r="AX8" s="47"/>
      <c r="AY8" s="47"/>
      <c r="AZ8" s="47"/>
      <c r="BA8" s="47"/>
      <c r="BB8" s="48">
        <f>データ!$T$6</f>
        <v>90.5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60.19</v>
      </c>
      <c r="J10" s="47"/>
      <c r="K10" s="47"/>
      <c r="L10" s="47"/>
      <c r="M10" s="47"/>
      <c r="N10" s="47"/>
      <c r="O10" s="81"/>
      <c r="P10" s="48">
        <f>データ!$P$6</f>
        <v>92.78</v>
      </c>
      <c r="Q10" s="48"/>
      <c r="R10" s="48"/>
      <c r="S10" s="48"/>
      <c r="T10" s="48"/>
      <c r="U10" s="48"/>
      <c r="V10" s="48"/>
      <c r="W10" s="45">
        <f>データ!$Q$6</f>
        <v>2486</v>
      </c>
      <c r="X10" s="45"/>
      <c r="Y10" s="45"/>
      <c r="Z10" s="45"/>
      <c r="AA10" s="45"/>
      <c r="AB10" s="45"/>
      <c r="AC10" s="45"/>
      <c r="AD10" s="2"/>
      <c r="AE10" s="2"/>
      <c r="AF10" s="2"/>
      <c r="AG10" s="2"/>
      <c r="AH10" s="2"/>
      <c r="AI10" s="2"/>
      <c r="AJ10" s="2"/>
      <c r="AK10" s="2"/>
      <c r="AL10" s="45">
        <f>データ!$U$6</f>
        <v>29718</v>
      </c>
      <c r="AM10" s="45"/>
      <c r="AN10" s="45"/>
      <c r="AO10" s="45"/>
      <c r="AP10" s="45"/>
      <c r="AQ10" s="45"/>
      <c r="AR10" s="45"/>
      <c r="AS10" s="45"/>
      <c r="AT10" s="46">
        <f>データ!$V$6</f>
        <v>85.5</v>
      </c>
      <c r="AU10" s="47"/>
      <c r="AV10" s="47"/>
      <c r="AW10" s="47"/>
      <c r="AX10" s="47"/>
      <c r="AY10" s="47"/>
      <c r="AZ10" s="47"/>
      <c r="BA10" s="47"/>
      <c r="BB10" s="48">
        <f>データ!$W$6</f>
        <v>347.58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m05Br6CLEUSwwbJEbXS6Hzmh2QnvqdDxhZ7m37vkyuQycgSFmoKBLLSsF6zY0pywH4xF0PbsP0jEWCp1ZPMQ==" saltValue="kk6G0QgpCpfz+8qnCIXO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352110</v>
      </c>
      <c r="D6" s="20">
        <f t="shared" si="3"/>
        <v>46</v>
      </c>
      <c r="E6" s="20">
        <f t="shared" si="3"/>
        <v>1</v>
      </c>
      <c r="F6" s="20">
        <f t="shared" si="3"/>
        <v>0</v>
      </c>
      <c r="G6" s="20">
        <f t="shared" si="3"/>
        <v>1</v>
      </c>
      <c r="H6" s="20" t="str">
        <f t="shared" si="3"/>
        <v>山口県　長門市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60.19</v>
      </c>
      <c r="P6" s="21">
        <f t="shared" si="3"/>
        <v>92.78</v>
      </c>
      <c r="Q6" s="21">
        <f t="shared" si="3"/>
        <v>2486</v>
      </c>
      <c r="R6" s="21">
        <f t="shared" si="3"/>
        <v>32336</v>
      </c>
      <c r="S6" s="21">
        <f t="shared" si="3"/>
        <v>357.31</v>
      </c>
      <c r="T6" s="21">
        <f t="shared" si="3"/>
        <v>90.5</v>
      </c>
      <c r="U6" s="21">
        <f t="shared" si="3"/>
        <v>29718</v>
      </c>
      <c r="V6" s="21">
        <f t="shared" si="3"/>
        <v>85.5</v>
      </c>
      <c r="W6" s="21">
        <f t="shared" si="3"/>
        <v>347.58</v>
      </c>
      <c r="X6" s="22">
        <f>IF(X7="",NA(),X7)</f>
        <v>105.92</v>
      </c>
      <c r="Y6" s="22">
        <f t="shared" ref="Y6:AG6" si="4">IF(Y7="",NA(),Y7)</f>
        <v>101.93</v>
      </c>
      <c r="Z6" s="22">
        <f t="shared" si="4"/>
        <v>106.84</v>
      </c>
      <c r="AA6" s="22">
        <f t="shared" si="4"/>
        <v>101.16</v>
      </c>
      <c r="AB6" s="22">
        <f t="shared" si="4"/>
        <v>101.21</v>
      </c>
      <c r="AC6" s="22">
        <f t="shared" si="4"/>
        <v>110.68</v>
      </c>
      <c r="AD6" s="22">
        <f t="shared" si="4"/>
        <v>110.66</v>
      </c>
      <c r="AE6" s="22">
        <f t="shared" si="4"/>
        <v>109.01</v>
      </c>
      <c r="AF6" s="22">
        <f t="shared" si="4"/>
        <v>108.83</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6.02</v>
      </c>
      <c r="AS6" s="21" t="str">
        <f>IF(AS7="","",IF(AS7="-","【-】","【"&amp;SUBSTITUTE(TEXT(AS7,"#,##0.00"),"-","△")&amp;"】"))</f>
        <v>【1.30】</v>
      </c>
      <c r="AT6" s="22">
        <f>IF(AT7="",NA(),AT7)</f>
        <v>144.51</v>
      </c>
      <c r="AU6" s="22">
        <f t="shared" ref="AU6:BC6" si="6">IF(AU7="",NA(),AU7)</f>
        <v>164.65</v>
      </c>
      <c r="AV6" s="22">
        <f t="shared" si="6"/>
        <v>188.6</v>
      </c>
      <c r="AW6" s="22">
        <f t="shared" si="6"/>
        <v>177.93</v>
      </c>
      <c r="AX6" s="22">
        <f t="shared" si="6"/>
        <v>168.73</v>
      </c>
      <c r="AY6" s="22">
        <f t="shared" si="6"/>
        <v>357.34</v>
      </c>
      <c r="AZ6" s="22">
        <f t="shared" si="6"/>
        <v>366.03</v>
      </c>
      <c r="BA6" s="22">
        <f t="shared" si="6"/>
        <v>365.18</v>
      </c>
      <c r="BB6" s="22">
        <f t="shared" si="6"/>
        <v>327.77</v>
      </c>
      <c r="BC6" s="22">
        <f t="shared" si="6"/>
        <v>378.56</v>
      </c>
      <c r="BD6" s="21" t="str">
        <f>IF(BD7="","",IF(BD7="-","【-】","【"&amp;SUBSTITUTE(TEXT(BD7,"#,##0.00"),"-","△")&amp;"】"))</f>
        <v>【261.51】</v>
      </c>
      <c r="BE6" s="22">
        <f>IF(BE7="",NA(),BE7)</f>
        <v>663.74</v>
      </c>
      <c r="BF6" s="22">
        <f t="shared" ref="BF6:BN6" si="7">IF(BF7="",NA(),BF7)</f>
        <v>668.51</v>
      </c>
      <c r="BG6" s="22">
        <f t="shared" si="7"/>
        <v>691.76</v>
      </c>
      <c r="BH6" s="22">
        <f t="shared" si="7"/>
        <v>698.41</v>
      </c>
      <c r="BI6" s="22">
        <f t="shared" si="7"/>
        <v>712.61</v>
      </c>
      <c r="BJ6" s="22">
        <f t="shared" si="7"/>
        <v>373.69</v>
      </c>
      <c r="BK6" s="22">
        <f t="shared" si="7"/>
        <v>370.12</v>
      </c>
      <c r="BL6" s="22">
        <f t="shared" si="7"/>
        <v>371.65</v>
      </c>
      <c r="BM6" s="22">
        <f t="shared" si="7"/>
        <v>397.1</v>
      </c>
      <c r="BN6" s="22">
        <f t="shared" si="7"/>
        <v>395.68</v>
      </c>
      <c r="BO6" s="21" t="str">
        <f>IF(BO7="","",IF(BO7="-","【-】","【"&amp;SUBSTITUTE(TEXT(BO7,"#,##0.00"),"-","△")&amp;"】"))</f>
        <v>【265.16】</v>
      </c>
      <c r="BP6" s="22">
        <f>IF(BP7="",NA(),BP7)</f>
        <v>81.290000000000006</v>
      </c>
      <c r="BQ6" s="22">
        <f t="shared" ref="BQ6:BY6" si="8">IF(BQ7="",NA(),BQ7)</f>
        <v>78.39</v>
      </c>
      <c r="BR6" s="22">
        <f t="shared" si="8"/>
        <v>82.19</v>
      </c>
      <c r="BS6" s="22">
        <f t="shared" si="8"/>
        <v>77.989999999999995</v>
      </c>
      <c r="BT6" s="22">
        <f t="shared" si="8"/>
        <v>78.45</v>
      </c>
      <c r="BU6" s="22">
        <f t="shared" si="8"/>
        <v>99.87</v>
      </c>
      <c r="BV6" s="22">
        <f t="shared" si="8"/>
        <v>100.42</v>
      </c>
      <c r="BW6" s="22">
        <f t="shared" si="8"/>
        <v>98.77</v>
      </c>
      <c r="BX6" s="22">
        <f t="shared" si="8"/>
        <v>95.79</v>
      </c>
      <c r="BY6" s="22">
        <f t="shared" si="8"/>
        <v>97.59</v>
      </c>
      <c r="BZ6" s="21" t="str">
        <f>IF(BZ7="","",IF(BZ7="-","【-】","【"&amp;SUBSTITUTE(TEXT(BZ7,"#,##0.00"),"-","△")&amp;"】"))</f>
        <v>【102.35】</v>
      </c>
      <c r="CA6" s="22">
        <f>IF(CA7="",NA(),CA7)</f>
        <v>167.27</v>
      </c>
      <c r="CB6" s="22">
        <f t="shared" ref="CB6:CJ6" si="9">IF(CB7="",NA(),CB7)</f>
        <v>174.06</v>
      </c>
      <c r="CC6" s="22">
        <f t="shared" si="9"/>
        <v>167.29</v>
      </c>
      <c r="CD6" s="22">
        <f t="shared" si="9"/>
        <v>176.42</v>
      </c>
      <c r="CE6" s="22">
        <f t="shared" si="9"/>
        <v>176.34</v>
      </c>
      <c r="CF6" s="22">
        <f t="shared" si="9"/>
        <v>171.81</v>
      </c>
      <c r="CG6" s="22">
        <f t="shared" si="9"/>
        <v>171.67</v>
      </c>
      <c r="CH6" s="22">
        <f t="shared" si="9"/>
        <v>173.67</v>
      </c>
      <c r="CI6" s="22">
        <f t="shared" si="9"/>
        <v>171.13</v>
      </c>
      <c r="CJ6" s="22">
        <f t="shared" si="9"/>
        <v>181.71</v>
      </c>
      <c r="CK6" s="21" t="str">
        <f>IF(CK7="","",IF(CK7="-","【-】","【"&amp;SUBSTITUTE(TEXT(CK7,"#,##0.00"),"-","△")&amp;"】"))</f>
        <v>【167.74】</v>
      </c>
      <c r="CL6" s="22">
        <f>IF(CL7="",NA(),CL7)</f>
        <v>62.22</v>
      </c>
      <c r="CM6" s="22">
        <f t="shared" ref="CM6:CU6" si="10">IF(CM7="",NA(),CM7)</f>
        <v>75.25</v>
      </c>
      <c r="CN6" s="22">
        <f t="shared" si="10"/>
        <v>71.36</v>
      </c>
      <c r="CO6" s="22">
        <f t="shared" si="10"/>
        <v>70.62</v>
      </c>
      <c r="CP6" s="22">
        <f t="shared" si="10"/>
        <v>72.05</v>
      </c>
      <c r="CQ6" s="22">
        <f t="shared" si="10"/>
        <v>60.03</v>
      </c>
      <c r="CR6" s="22">
        <f t="shared" si="10"/>
        <v>59.74</v>
      </c>
      <c r="CS6" s="22">
        <f t="shared" si="10"/>
        <v>59.67</v>
      </c>
      <c r="CT6" s="22">
        <f t="shared" si="10"/>
        <v>60.12</v>
      </c>
      <c r="CU6" s="22">
        <f t="shared" si="10"/>
        <v>55.72</v>
      </c>
      <c r="CV6" s="21" t="str">
        <f>IF(CV7="","",IF(CV7="-","【-】","【"&amp;SUBSTITUTE(TEXT(CV7,"#,##0.00"),"-","△")&amp;"】"))</f>
        <v>【60.29】</v>
      </c>
      <c r="CW6" s="22">
        <f>IF(CW7="",NA(),CW7)</f>
        <v>77.98</v>
      </c>
      <c r="CX6" s="22">
        <f t="shared" ref="CX6:DF6" si="11">IF(CX7="",NA(),CX7)</f>
        <v>76.3</v>
      </c>
      <c r="CY6" s="22">
        <f t="shared" si="11"/>
        <v>77.099999999999994</v>
      </c>
      <c r="CZ6" s="22">
        <f t="shared" si="11"/>
        <v>77.52</v>
      </c>
      <c r="DA6" s="22">
        <f t="shared" si="11"/>
        <v>74.8</v>
      </c>
      <c r="DB6" s="22">
        <f t="shared" si="11"/>
        <v>84.81</v>
      </c>
      <c r="DC6" s="22">
        <f t="shared" si="11"/>
        <v>84.8</v>
      </c>
      <c r="DD6" s="22">
        <f t="shared" si="11"/>
        <v>84.6</v>
      </c>
      <c r="DE6" s="22">
        <f t="shared" si="11"/>
        <v>84.24</v>
      </c>
      <c r="DF6" s="22">
        <f t="shared" si="11"/>
        <v>81.260000000000005</v>
      </c>
      <c r="DG6" s="21" t="str">
        <f>IF(DG7="","",IF(DG7="-","【-】","【"&amp;SUBSTITUTE(TEXT(DG7,"#,##0.00"),"-","△")&amp;"】"))</f>
        <v>【90.12】</v>
      </c>
      <c r="DH6" s="22">
        <f>IF(DH7="",NA(),DH7)</f>
        <v>43.47</v>
      </c>
      <c r="DI6" s="22">
        <f t="shared" ref="DI6:DQ6" si="12">IF(DI7="",NA(),DI7)</f>
        <v>44.55</v>
      </c>
      <c r="DJ6" s="22">
        <f t="shared" si="12"/>
        <v>46.07</v>
      </c>
      <c r="DK6" s="22">
        <f t="shared" si="12"/>
        <v>47.04</v>
      </c>
      <c r="DL6" s="22">
        <f t="shared" si="12"/>
        <v>48.21</v>
      </c>
      <c r="DM6" s="22">
        <f t="shared" si="12"/>
        <v>47.28</v>
      </c>
      <c r="DN6" s="22">
        <f t="shared" si="12"/>
        <v>47.66</v>
      </c>
      <c r="DO6" s="22">
        <f t="shared" si="12"/>
        <v>48.17</v>
      </c>
      <c r="DP6" s="22">
        <f t="shared" si="12"/>
        <v>48.83</v>
      </c>
      <c r="DQ6" s="22">
        <f t="shared" si="12"/>
        <v>51.29</v>
      </c>
      <c r="DR6" s="21" t="str">
        <f>IF(DR7="","",IF(DR7="-","【-】","【"&amp;SUBSTITUTE(TEXT(DR7,"#,##0.00"),"-","△")&amp;"】"))</f>
        <v>【50.88】</v>
      </c>
      <c r="DS6" s="22">
        <f>IF(DS7="",NA(),DS7)</f>
        <v>23.81</v>
      </c>
      <c r="DT6" s="22">
        <f t="shared" ref="DT6:EB6" si="13">IF(DT7="",NA(),DT7)</f>
        <v>31.04</v>
      </c>
      <c r="DU6" s="22">
        <f t="shared" si="13"/>
        <v>31.76</v>
      </c>
      <c r="DV6" s="22">
        <f t="shared" si="13"/>
        <v>33.01</v>
      </c>
      <c r="DW6" s="22">
        <f t="shared" si="13"/>
        <v>33.56</v>
      </c>
      <c r="DX6" s="22">
        <f t="shared" si="13"/>
        <v>12.19</v>
      </c>
      <c r="DY6" s="22">
        <f t="shared" si="13"/>
        <v>15.1</v>
      </c>
      <c r="DZ6" s="22">
        <f t="shared" si="13"/>
        <v>17.12</v>
      </c>
      <c r="EA6" s="22">
        <f t="shared" si="13"/>
        <v>18.18</v>
      </c>
      <c r="EB6" s="22">
        <f t="shared" si="13"/>
        <v>19.61</v>
      </c>
      <c r="EC6" s="21" t="str">
        <f>IF(EC7="","",IF(EC7="-","【-】","【"&amp;SUBSTITUTE(TEXT(EC7,"#,##0.00"),"-","△")&amp;"】"))</f>
        <v>【22.30】</v>
      </c>
      <c r="ED6" s="22">
        <f>IF(ED7="",NA(),ED7)</f>
        <v>0.31</v>
      </c>
      <c r="EE6" s="22">
        <f t="shared" ref="EE6:EM6" si="14">IF(EE7="",NA(),EE7)</f>
        <v>0.87</v>
      </c>
      <c r="EF6" s="22">
        <f t="shared" si="14"/>
        <v>0.68</v>
      </c>
      <c r="EG6" s="22">
        <f t="shared" si="14"/>
        <v>0.62</v>
      </c>
      <c r="EH6" s="22">
        <f t="shared" si="14"/>
        <v>0.72</v>
      </c>
      <c r="EI6" s="22">
        <f t="shared" si="14"/>
        <v>0.51</v>
      </c>
      <c r="EJ6" s="22">
        <f t="shared" si="14"/>
        <v>0.57999999999999996</v>
      </c>
      <c r="EK6" s="22">
        <f t="shared" si="14"/>
        <v>0.54</v>
      </c>
      <c r="EL6" s="22">
        <f t="shared" si="14"/>
        <v>0.56999999999999995</v>
      </c>
      <c r="EM6" s="22">
        <f t="shared" si="14"/>
        <v>0.48</v>
      </c>
      <c r="EN6" s="21" t="str">
        <f>IF(EN7="","",IF(EN7="-","【-】","【"&amp;SUBSTITUTE(TEXT(EN7,"#,##0.00"),"-","△")&amp;"】"))</f>
        <v>【0.66】</v>
      </c>
    </row>
    <row r="7" spans="1:144" s="23" customFormat="1" x14ac:dyDescent="0.15">
      <c r="A7" s="15"/>
      <c r="B7" s="24">
        <v>2021</v>
      </c>
      <c r="C7" s="24">
        <v>352110</v>
      </c>
      <c r="D7" s="24">
        <v>46</v>
      </c>
      <c r="E7" s="24">
        <v>1</v>
      </c>
      <c r="F7" s="24">
        <v>0</v>
      </c>
      <c r="G7" s="24">
        <v>1</v>
      </c>
      <c r="H7" s="24" t="s">
        <v>93</v>
      </c>
      <c r="I7" s="24" t="s">
        <v>94</v>
      </c>
      <c r="J7" s="24" t="s">
        <v>95</v>
      </c>
      <c r="K7" s="24" t="s">
        <v>96</v>
      </c>
      <c r="L7" s="24" t="s">
        <v>97</v>
      </c>
      <c r="M7" s="24" t="s">
        <v>98</v>
      </c>
      <c r="N7" s="25" t="s">
        <v>99</v>
      </c>
      <c r="O7" s="25">
        <v>60.19</v>
      </c>
      <c r="P7" s="25">
        <v>92.78</v>
      </c>
      <c r="Q7" s="25">
        <v>2486</v>
      </c>
      <c r="R7" s="25">
        <v>32336</v>
      </c>
      <c r="S7" s="25">
        <v>357.31</v>
      </c>
      <c r="T7" s="25">
        <v>90.5</v>
      </c>
      <c r="U7" s="25">
        <v>29718</v>
      </c>
      <c r="V7" s="25">
        <v>85.5</v>
      </c>
      <c r="W7" s="25">
        <v>347.58</v>
      </c>
      <c r="X7" s="25">
        <v>105.92</v>
      </c>
      <c r="Y7" s="25">
        <v>101.93</v>
      </c>
      <c r="Z7" s="25">
        <v>106.84</v>
      </c>
      <c r="AA7" s="25">
        <v>101.16</v>
      </c>
      <c r="AB7" s="25">
        <v>101.21</v>
      </c>
      <c r="AC7" s="25">
        <v>110.68</v>
      </c>
      <c r="AD7" s="25">
        <v>110.66</v>
      </c>
      <c r="AE7" s="25">
        <v>109.01</v>
      </c>
      <c r="AF7" s="25">
        <v>108.83</v>
      </c>
      <c r="AG7" s="25">
        <v>108.84</v>
      </c>
      <c r="AH7" s="25">
        <v>111.39</v>
      </c>
      <c r="AI7" s="25">
        <v>0</v>
      </c>
      <c r="AJ7" s="25">
        <v>0</v>
      </c>
      <c r="AK7" s="25">
        <v>0</v>
      </c>
      <c r="AL7" s="25">
        <v>0</v>
      </c>
      <c r="AM7" s="25">
        <v>0</v>
      </c>
      <c r="AN7" s="25">
        <v>3.56</v>
      </c>
      <c r="AO7" s="25">
        <v>2.74</v>
      </c>
      <c r="AP7" s="25">
        <v>3.7</v>
      </c>
      <c r="AQ7" s="25">
        <v>4.34</v>
      </c>
      <c r="AR7" s="25">
        <v>6.02</v>
      </c>
      <c r="AS7" s="25">
        <v>1.3</v>
      </c>
      <c r="AT7" s="25">
        <v>144.51</v>
      </c>
      <c r="AU7" s="25">
        <v>164.65</v>
      </c>
      <c r="AV7" s="25">
        <v>188.6</v>
      </c>
      <c r="AW7" s="25">
        <v>177.93</v>
      </c>
      <c r="AX7" s="25">
        <v>168.73</v>
      </c>
      <c r="AY7" s="25">
        <v>357.34</v>
      </c>
      <c r="AZ7" s="25">
        <v>366.03</v>
      </c>
      <c r="BA7" s="25">
        <v>365.18</v>
      </c>
      <c r="BB7" s="25">
        <v>327.77</v>
      </c>
      <c r="BC7" s="25">
        <v>378.56</v>
      </c>
      <c r="BD7" s="25">
        <v>261.51</v>
      </c>
      <c r="BE7" s="25">
        <v>663.74</v>
      </c>
      <c r="BF7" s="25">
        <v>668.51</v>
      </c>
      <c r="BG7" s="25">
        <v>691.76</v>
      </c>
      <c r="BH7" s="25">
        <v>698.41</v>
      </c>
      <c r="BI7" s="25">
        <v>712.61</v>
      </c>
      <c r="BJ7" s="25">
        <v>373.69</v>
      </c>
      <c r="BK7" s="25">
        <v>370.12</v>
      </c>
      <c r="BL7" s="25">
        <v>371.65</v>
      </c>
      <c r="BM7" s="25">
        <v>397.1</v>
      </c>
      <c r="BN7" s="25">
        <v>395.68</v>
      </c>
      <c r="BO7" s="25">
        <v>265.16000000000003</v>
      </c>
      <c r="BP7" s="25">
        <v>81.290000000000006</v>
      </c>
      <c r="BQ7" s="25">
        <v>78.39</v>
      </c>
      <c r="BR7" s="25">
        <v>82.19</v>
      </c>
      <c r="BS7" s="25">
        <v>77.989999999999995</v>
      </c>
      <c r="BT7" s="25">
        <v>78.45</v>
      </c>
      <c r="BU7" s="25">
        <v>99.87</v>
      </c>
      <c r="BV7" s="25">
        <v>100.42</v>
      </c>
      <c r="BW7" s="25">
        <v>98.77</v>
      </c>
      <c r="BX7" s="25">
        <v>95.79</v>
      </c>
      <c r="BY7" s="25">
        <v>97.59</v>
      </c>
      <c r="BZ7" s="25">
        <v>102.35</v>
      </c>
      <c r="CA7" s="25">
        <v>167.27</v>
      </c>
      <c r="CB7" s="25">
        <v>174.06</v>
      </c>
      <c r="CC7" s="25">
        <v>167.29</v>
      </c>
      <c r="CD7" s="25">
        <v>176.42</v>
      </c>
      <c r="CE7" s="25">
        <v>176.34</v>
      </c>
      <c r="CF7" s="25">
        <v>171.81</v>
      </c>
      <c r="CG7" s="25">
        <v>171.67</v>
      </c>
      <c r="CH7" s="25">
        <v>173.67</v>
      </c>
      <c r="CI7" s="25">
        <v>171.13</v>
      </c>
      <c r="CJ7" s="25">
        <v>181.71</v>
      </c>
      <c r="CK7" s="25">
        <v>167.74</v>
      </c>
      <c r="CL7" s="25">
        <v>62.22</v>
      </c>
      <c r="CM7" s="25">
        <v>75.25</v>
      </c>
      <c r="CN7" s="25">
        <v>71.36</v>
      </c>
      <c r="CO7" s="25">
        <v>70.62</v>
      </c>
      <c r="CP7" s="25">
        <v>72.05</v>
      </c>
      <c r="CQ7" s="25">
        <v>60.03</v>
      </c>
      <c r="CR7" s="25">
        <v>59.74</v>
      </c>
      <c r="CS7" s="25">
        <v>59.67</v>
      </c>
      <c r="CT7" s="25">
        <v>60.12</v>
      </c>
      <c r="CU7" s="25">
        <v>55.72</v>
      </c>
      <c r="CV7" s="25">
        <v>60.29</v>
      </c>
      <c r="CW7" s="25">
        <v>77.98</v>
      </c>
      <c r="CX7" s="25">
        <v>76.3</v>
      </c>
      <c r="CY7" s="25">
        <v>77.099999999999994</v>
      </c>
      <c r="CZ7" s="25">
        <v>77.52</v>
      </c>
      <c r="DA7" s="25">
        <v>74.8</v>
      </c>
      <c r="DB7" s="25">
        <v>84.81</v>
      </c>
      <c r="DC7" s="25">
        <v>84.8</v>
      </c>
      <c r="DD7" s="25">
        <v>84.6</v>
      </c>
      <c r="DE7" s="25">
        <v>84.24</v>
      </c>
      <c r="DF7" s="25">
        <v>81.260000000000005</v>
      </c>
      <c r="DG7" s="25">
        <v>90.12</v>
      </c>
      <c r="DH7" s="25">
        <v>43.47</v>
      </c>
      <c r="DI7" s="25">
        <v>44.55</v>
      </c>
      <c r="DJ7" s="25">
        <v>46.07</v>
      </c>
      <c r="DK7" s="25">
        <v>47.04</v>
      </c>
      <c r="DL7" s="25">
        <v>48.21</v>
      </c>
      <c r="DM7" s="25">
        <v>47.28</v>
      </c>
      <c r="DN7" s="25">
        <v>47.66</v>
      </c>
      <c r="DO7" s="25">
        <v>48.17</v>
      </c>
      <c r="DP7" s="25">
        <v>48.83</v>
      </c>
      <c r="DQ7" s="25">
        <v>51.29</v>
      </c>
      <c r="DR7" s="25">
        <v>50.88</v>
      </c>
      <c r="DS7" s="25">
        <v>23.81</v>
      </c>
      <c r="DT7" s="25">
        <v>31.04</v>
      </c>
      <c r="DU7" s="25">
        <v>31.76</v>
      </c>
      <c r="DV7" s="25">
        <v>33.01</v>
      </c>
      <c r="DW7" s="25">
        <v>33.56</v>
      </c>
      <c r="DX7" s="25">
        <v>12.19</v>
      </c>
      <c r="DY7" s="25">
        <v>15.1</v>
      </c>
      <c r="DZ7" s="25">
        <v>17.12</v>
      </c>
      <c r="EA7" s="25">
        <v>18.18</v>
      </c>
      <c r="EB7" s="25">
        <v>19.61</v>
      </c>
      <c r="EC7" s="25">
        <v>22.3</v>
      </c>
      <c r="ED7" s="25">
        <v>0.31</v>
      </c>
      <c r="EE7" s="25">
        <v>0.87</v>
      </c>
      <c r="EF7" s="25">
        <v>0.68</v>
      </c>
      <c r="EG7" s="25">
        <v>0.62</v>
      </c>
      <c r="EH7" s="25">
        <v>0.72</v>
      </c>
      <c r="EI7" s="25">
        <v>0.51</v>
      </c>
      <c r="EJ7" s="25">
        <v>0.57999999999999996</v>
      </c>
      <c r="EK7" s="25">
        <v>0.54</v>
      </c>
      <c r="EL7" s="25">
        <v>0.56999999999999995</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　偉次</cp:lastModifiedBy>
  <cp:lastPrinted>2023-01-31T08:15:29Z</cp:lastPrinted>
  <dcterms:created xsi:type="dcterms:W3CDTF">2022-12-01T01:04:02Z</dcterms:created>
  <dcterms:modified xsi:type="dcterms:W3CDTF">2023-03-02T01:28:52Z</dcterms:modified>
</cp:coreProperties>
</file>