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S-VLFBD\share\★財政状況資料集\H30決算（R02作業）\04 国→県（２回目）\03　市町回答\"/>
    </mc:Choice>
  </mc:AlternateContent>
  <bookViews>
    <workbookView xWindow="-750" yWindow="135" windowWidth="15360" windowHeight="838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C35" i="10"/>
  <c r="U34" i="10"/>
  <c r="U35" i="10" s="1"/>
  <c r="U36" i="10" s="1"/>
  <c r="C34" i="10"/>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c r="BW35" i="10" s="1"/>
  <c r="BW36" i="10" s="1"/>
  <c r="BW37" i="10" s="1"/>
  <c r="BW38" i="10" s="1"/>
  <c r="BW39" i="10" s="1"/>
  <c r="BW40" i="10" s="1"/>
  <c r="BW41" i="10" s="1"/>
  <c r="CO34" i="10" l="1"/>
  <c r="CO35" i="10" s="1"/>
  <c r="CO36" i="10" s="1"/>
</calcChain>
</file>

<file path=xl/sharedStrings.xml><?xml version="1.0" encoding="utf-8"?>
<sst xmlns="http://schemas.openxmlformats.org/spreadsheetml/2006/main" count="1125" uniqueCount="610">
  <si>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</si>
  <si>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</si>
  <si>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</si>
  <si>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</si>
  <si>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</si>
  <si>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</si>
  <si>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</si>
  <si>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</si>
  <si>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</si>
  <si>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</si>
  <si>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</si>
  <si>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</si>
  <si>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</si>
  <si>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</si>
  <si>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</si>
  <si>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</si>
  <si>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</si>
  <si>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</si>
  <si>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</si>
  <si>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</si>
  <si>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</si>
  <si>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</si>
  <si>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</si>
  <si>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</si>
  <si>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</si>
  <si>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</si>
  <si>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</si>
  <si>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</si>
  <si>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</si>
  <si>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</si>
  <si>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</si>
  <si>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</si>
  <si>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</si>
  <si>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</si>
  <si>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</si>
  <si>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</si>
  <si>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</si>
  <si>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</si>
  <si>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</si>
  <si>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</si>
  <si>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</si>
  <si>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</si>
  <si>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</si>
  <si>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</si>
  <si>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</si>
  <si>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</si>
  <si>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</si>
  <si>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</si>
  <si>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</si>
  <si>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</si>
  <si>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</si>
  <si>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</si>
  <si>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</si>
  <si>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</si>
  <si>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</si>
  <si>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</si>
  <si>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</si>
  <si>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</si>
  <si>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</si>
  <si>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</si>
  <si>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</si>
  <si>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</si>
  <si>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</si>
  <si>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</si>
  <si>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</si>
  <si>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</si>
  <si>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</si>
  <si>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</si>
  <si>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</si>
  <si>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</si>
  <si>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</si>
  <si>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</si>
  <si>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</si>
  <si>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</si>
  <si>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</si>
  <si>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</si>
  <si>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</si>
  <si>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</si>
  <si>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</si>
  <si>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</si>
  <si>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</si>
  <si>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</si>
  <si>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</si>
  <si>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</si>
  <si>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</si>
  <si>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</si>
  <si>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</si>
  <si>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</si>
  <si>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</si>
  <si>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</si>
  <si>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</si>
  <si>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</si>
  <si>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</si>
  <si>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</si>
  <si>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</si>
  <si>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</si>
  <si>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</si>
  <si>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</si>
  <si>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</si>
  <si>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</si>
  <si>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</si>
  <si>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</si>
  <si>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</si>
  <si>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</si>
  <si>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</si>
  <si>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</si>
  <si>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</si>
  <si>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</si>
  <si>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</si>
  <si>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</si>
  <si>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</si>
  <si>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</si>
  <si>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</si>
  <si>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</si>
  <si>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</si>
  <si>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</si>
  <si>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</si>
  <si>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</si>
  <si>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</si>
  <si>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</si>
  <si>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</si>
  <si>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</si>
  <si>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</si>
  <si>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</si>
  <si>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</si>
  <si>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-7.6</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</si>
  <si>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</si>
  <si>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</si>
  <si>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</si>
  <si>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</si>
  <si>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</si>
  <si>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</si>
  <si>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</si>
  <si>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</si>
  <si>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</si>
  <si>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</si>
  <si>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</si>
  <si>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</si>
  <si>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</si>
  <si>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</si>
  <si>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</si>
  <si>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</si>
  <si>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</si>
  <si>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</si>
  <si>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</si>
  <si>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</si>
  <si>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</si>
  <si>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</si>
  <si>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</si>
  <si>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</si>
  <si>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</si>
  <si>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-1.7</t>
    <phoneticPr fontId="5"/>
  </si>
  <si>
    <t>基準財政需要額</t>
    <phoneticPr fontId="24"/>
  </si>
  <si>
    <t>うち日本人(％)</t>
    <phoneticPr fontId="5"/>
  </si>
  <si>
    <t>-1.8</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</si>
  <si>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</si>
  <si>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</si>
  <si>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</si>
  <si>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</si>
  <si>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</si>
  <si>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</si>
  <si>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</si>
  <si>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</si>
  <si>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</si>
  <si>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</si>
  <si>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</si>
  <si>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</si>
  <si>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</si>
  <si>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</si>
  <si>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</si>
  <si>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</si>
  <si>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</si>
  <si>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</si>
  <si>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</si>
  <si>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</si>
  <si>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</si>
  <si>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</si>
  <si>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</si>
  <si>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</si>
  <si>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</si>
  <si>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</si>
  <si>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</si>
  <si>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</si>
  <si>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</si>
  <si>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</si>
  <si>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</si>
  <si>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</si>
  <si>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</si>
  <si>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</si>
  <si>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</si>
  <si>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</si>
  <si>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</si>
  <si>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</si>
  <si>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</si>
  <si>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</si>
  <si>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</si>
  <si>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</si>
  <si>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</si>
  <si>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</si>
  <si>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</si>
  <si>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</si>
  <si>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</si>
  <si>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</si>
  <si>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</si>
  <si>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</si>
  <si>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</si>
  <si>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</si>
  <si>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</si>
  <si>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</si>
  <si>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</si>
  <si>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</si>
  <si>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</si>
  <si>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</si>
  <si>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</si>
  <si>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</si>
  <si>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</si>
  <si>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山口県長門市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</si>
  <si>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</si>
  <si>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</si>
  <si>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</si>
  <si>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</si>
  <si>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</si>
  <si>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</si>
  <si>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</si>
  <si>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</si>
  <si>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</si>
  <si>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</si>
  <si>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</si>
  <si>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</si>
  <si>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</si>
  <si>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</si>
  <si>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</si>
  <si>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</si>
  <si>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</si>
  <si>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</si>
  <si>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</si>
  <si>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</si>
  <si>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</si>
  <si>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</si>
  <si>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</si>
  <si>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</si>
  <si>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</si>
  <si>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</si>
  <si>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</si>
  <si>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</si>
  <si>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</si>
  <si>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</si>
  <si>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</si>
  <si>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</si>
  <si>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</si>
  <si>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</si>
  <si>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</si>
  <si>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</si>
  <si>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</si>
  <si>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</si>
  <si>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</si>
  <si>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</si>
  <si>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</si>
  <si>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</si>
  <si>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</si>
  <si>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</si>
  <si>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</si>
  <si>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</si>
  <si>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</si>
  <si>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</si>
  <si>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</si>
  <si>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</si>
  <si>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</si>
  <si>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</si>
  <si>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</si>
  <si>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</si>
  <si>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</si>
  <si>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</si>
  <si>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</si>
  <si>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</si>
  <si>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</si>
  <si>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</si>
  <si>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</si>
  <si>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</si>
  <si>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</si>
  <si>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</si>
  <si>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</si>
  <si>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</si>
  <si>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</si>
  <si>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</si>
  <si>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</si>
  <si>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</si>
  <si>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</si>
  <si>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</si>
  <si>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</si>
  <si>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</si>
  <si>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</si>
  <si>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</si>
  <si>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</si>
  <si>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</si>
  <si>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</si>
  <si>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</si>
  <si>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</si>
  <si>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</si>
  <si>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</si>
  <si>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</si>
  <si>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</si>
  <si>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</si>
  <si>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</si>
  <si>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</si>
  <si>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</si>
  <si>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</si>
  <si>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</si>
  <si>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</si>
  <si>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</si>
  <si>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</si>
  <si>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</si>
  <si>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</si>
  <si>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</si>
  <si>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</si>
  <si>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</si>
  <si>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</si>
  <si>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</si>
  <si>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</si>
  <si>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</si>
  <si>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</si>
  <si>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</si>
  <si>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</si>
  <si>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</si>
  <si>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</si>
  <si>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</si>
  <si>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</si>
  <si>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</si>
  <si>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</si>
  <si>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</si>
  <si>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</si>
  <si>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</si>
  <si>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</si>
  <si>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</si>
  <si>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</si>
  <si>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</si>
  <si>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</si>
  <si>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</si>
  <si>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</si>
  <si>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</si>
  <si>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観光施設</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</si>
  <si>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</si>
  <si>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</si>
  <si>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</si>
  <si>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</si>
  <si>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</si>
  <si>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</si>
  <si>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</si>
  <si>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</si>
  <si>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</si>
  <si>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</si>
  <si>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</si>
  <si>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</si>
  <si>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</si>
  <si>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</si>
  <si>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</si>
  <si>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</si>
  <si>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</si>
  <si>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</si>
  <si>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</si>
  <si>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</si>
  <si>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</si>
  <si>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</si>
  <si>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</si>
  <si>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</si>
  <si>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</si>
  <si>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山口県長門市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</si>
  <si>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</si>
  <si>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</si>
  <si>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</si>
  <si>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</si>
  <si>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</si>
  <si>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</si>
  <si>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</si>
  <si>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</si>
  <si>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</si>
  <si>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</si>
  <si>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</si>
  <si>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</si>
  <si>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</si>
  <si>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</si>
  <si>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</si>
  <si>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</si>
  <si>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</si>
  <si>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</si>
  <si>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</si>
  <si>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</si>
  <si>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</si>
  <si>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</si>
  <si>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</si>
  <si>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</si>
  <si>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</si>
  <si>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</si>
  <si>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</si>
  <si>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</si>
  <si>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</si>
  <si>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</si>
  <si>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</si>
  <si>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</si>
  <si>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</si>
  <si>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</si>
  <si>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</si>
  <si>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</si>
  <si>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</si>
  <si>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</si>
  <si>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</si>
  <si>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</si>
  <si>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湯本温泉事業特別会計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</si>
  <si>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</si>
  <si>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</si>
  <si>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</si>
  <si>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</si>
  <si>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</si>
  <si>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</si>
  <si>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</si>
  <si>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</si>
  <si>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</si>
  <si>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</si>
  <si>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</si>
  <si>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</si>
  <si>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</si>
  <si>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</si>
  <si>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</si>
  <si>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</si>
  <si>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</si>
  <si>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</si>
  <si>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</si>
  <si>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</si>
  <si>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</si>
  <si>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</si>
  <si>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</si>
  <si>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</si>
  <si>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</si>
  <si>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</si>
  <si>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</si>
  <si>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</si>
  <si>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</si>
  <si>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</si>
  <si>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</si>
  <si>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</si>
  <si>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</si>
  <si>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</si>
  <si>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</si>
  <si>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</si>
  <si>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</si>
  <si>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</si>
  <si>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</si>
  <si>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</si>
  <si>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</si>
  <si>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</si>
  <si>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</si>
  <si>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</si>
  <si>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</si>
  <si>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</si>
  <si>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</si>
  <si>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</si>
  <si>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</si>
  <si>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</si>
  <si>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</si>
  <si>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</si>
  <si>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</si>
  <si>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</si>
  <si>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</si>
  <si>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</si>
  <si>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</si>
  <si>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</si>
  <si>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</si>
  <si>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</si>
  <si>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</si>
  <si>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</si>
  <si>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</si>
  <si>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</si>
  <si>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</si>
  <si>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</si>
  <si>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</si>
  <si>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</si>
  <si>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</si>
  <si>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</si>
  <si>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</si>
  <si>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</si>
  <si>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</si>
  <si>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</si>
  <si>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</si>
  <si>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</si>
  <si>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</si>
  <si>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</si>
  <si>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</si>
  <si>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</si>
  <si>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</si>
  <si>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</si>
  <si>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</si>
  <si>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</si>
  <si>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</si>
  <si>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</si>
  <si>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</si>
  <si>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</si>
  <si>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</si>
  <si>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</si>
  <si>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</si>
  <si>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</si>
  <si>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</si>
  <si>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</si>
  <si>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</si>
  <si>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</si>
  <si>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</si>
  <si>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</si>
  <si>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</si>
  <si>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</si>
  <si>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</si>
  <si>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</si>
  <si>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</si>
  <si>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</si>
  <si>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</si>
  <si>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</si>
  <si>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</si>
  <si>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</si>
  <si>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</si>
  <si>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</si>
  <si>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</si>
  <si>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</si>
  <si>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</si>
  <si>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</si>
  <si>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</si>
  <si>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</si>
  <si>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</si>
  <si>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</si>
  <si>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</si>
  <si>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</si>
  <si>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</si>
  <si>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</si>
  <si>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</si>
  <si>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</si>
  <si>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</si>
  <si>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</si>
  <si>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</si>
  <si>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</si>
  <si>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</si>
  <si>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</si>
  <si>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</si>
  <si>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</si>
  <si>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</si>
  <si>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</si>
  <si>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</si>
  <si>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</si>
  <si>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</si>
  <si>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</si>
  <si>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</si>
  <si>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</si>
  <si>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</si>
  <si>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</si>
  <si>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</si>
  <si>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</si>
  <si>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</si>
  <si>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</si>
  <si>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</si>
  <si>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</si>
  <si>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</si>
  <si>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</si>
  <si>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</si>
  <si>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1.89</t>
  </si>
  <si>
    <t>▲ 0.75</t>
  </si>
  <si>
    <t>一般会計</t>
  </si>
  <si>
    <t>水道事業会計</t>
  </si>
  <si>
    <t>国民健康保険事業特別会計</t>
  </si>
  <si>
    <t>下水道事業会計</t>
  </si>
  <si>
    <t>介護保険事業特別会計</t>
  </si>
  <si>
    <t>後期高齢者医療事業特別会計</t>
  </si>
  <si>
    <t>湯本温泉事業特別会計</t>
  </si>
  <si>
    <t>その他会計（赤字）</t>
  </si>
  <si>
    <t>その他会計（黒字）</t>
  </si>
  <si>
    <t>H25末</t>
    <phoneticPr fontId="5"/>
  </si>
  <si>
    <t>H26末</t>
    <phoneticPr fontId="5"/>
  </si>
  <si>
    <t>H27末</t>
    <phoneticPr fontId="5"/>
  </si>
  <si>
    <t>H28末</t>
    <phoneticPr fontId="5"/>
  </si>
  <si>
    <t>H29末</t>
    <phoneticPr fontId="5"/>
  </si>
  <si>
    <t>山口県市町総合事務組合一般会計</t>
    <rPh sb="0" eb="3">
      <t>ヤマグチケン</t>
    </rPh>
    <rPh sb="3" eb="4">
      <t>シ</t>
    </rPh>
    <rPh sb="4" eb="5">
      <t>マチ</t>
    </rPh>
    <rPh sb="5" eb="7">
      <t>ソウゴウ</t>
    </rPh>
    <rPh sb="7" eb="9">
      <t>ジム</t>
    </rPh>
    <rPh sb="9" eb="11">
      <t>クミアイ</t>
    </rPh>
    <rPh sb="11" eb="13">
      <t>イッパン</t>
    </rPh>
    <rPh sb="13" eb="15">
      <t>カイケイ</t>
    </rPh>
    <phoneticPr fontId="2"/>
  </si>
  <si>
    <t>山口県市町総合事務組合消防団員補償等特別会計</t>
    <rPh sb="0" eb="3">
      <t>ヤマグチケン</t>
    </rPh>
    <rPh sb="3" eb="4">
      <t>シ</t>
    </rPh>
    <rPh sb="4" eb="5">
      <t>マチ</t>
    </rPh>
    <rPh sb="5" eb="7">
      <t>ソウゴウ</t>
    </rPh>
    <rPh sb="7" eb="9">
      <t>ジム</t>
    </rPh>
    <rPh sb="9" eb="11">
      <t>クミアイ</t>
    </rPh>
    <rPh sb="11" eb="14">
      <t>ショウボウダン</t>
    </rPh>
    <rPh sb="14" eb="15">
      <t>イン</t>
    </rPh>
    <rPh sb="15" eb="17">
      <t>ホショウ</t>
    </rPh>
    <rPh sb="17" eb="18">
      <t>トウ</t>
    </rPh>
    <rPh sb="18" eb="20">
      <t>トクベツ</t>
    </rPh>
    <rPh sb="20" eb="22">
      <t>カイケイ</t>
    </rPh>
    <phoneticPr fontId="2"/>
  </si>
  <si>
    <t>山口県市町総合事務組合非常勤職員公務災害補償特別会計</t>
    <rPh sb="11" eb="14">
      <t>ヒジョウキン</t>
    </rPh>
    <rPh sb="14" eb="16">
      <t>ショクイン</t>
    </rPh>
    <rPh sb="16" eb="18">
      <t>コウム</t>
    </rPh>
    <rPh sb="18" eb="20">
      <t>サイガイ</t>
    </rPh>
    <rPh sb="20" eb="22">
      <t>ホショウ</t>
    </rPh>
    <rPh sb="22" eb="24">
      <t>トクベツ</t>
    </rPh>
    <rPh sb="24" eb="26">
      <t>カイケイ</t>
    </rPh>
    <phoneticPr fontId="2"/>
  </si>
  <si>
    <t>山口県市町総合事務組合山口県市町公平委員会特別会計</t>
  </si>
  <si>
    <t>山口県市町総合事務組合山口県自治会館管理特別会計</t>
    <rPh sb="11" eb="14">
      <t>ヤマグチケン</t>
    </rPh>
    <rPh sb="14" eb="16">
      <t>ジチ</t>
    </rPh>
    <rPh sb="16" eb="18">
      <t>カイカン</t>
    </rPh>
    <rPh sb="18" eb="20">
      <t>カンリ</t>
    </rPh>
    <rPh sb="20" eb="22">
      <t>トクベツ</t>
    </rPh>
    <rPh sb="22" eb="24">
      <t>カイケイ</t>
    </rPh>
    <phoneticPr fontId="2"/>
  </si>
  <si>
    <t>山口県後期高齢者医療広域連合一般会計</t>
    <rPh sb="0" eb="3">
      <t>ヤマグチケン</t>
    </rPh>
    <rPh sb="3" eb="5">
      <t>コウキ</t>
    </rPh>
    <rPh sb="5" eb="8">
      <t>コウレイシャ</t>
    </rPh>
    <rPh sb="8" eb="10">
      <t>イリョウ</t>
    </rPh>
    <rPh sb="10" eb="12">
      <t>コウイキ</t>
    </rPh>
    <rPh sb="12" eb="14">
      <t>レンゴウ</t>
    </rPh>
    <rPh sb="14" eb="16">
      <t>イッパン</t>
    </rPh>
    <rPh sb="16" eb="18">
      <t>カイケイ</t>
    </rPh>
    <phoneticPr fontId="2"/>
  </si>
  <si>
    <t>山口県後期高齢者医療広域連合後期高齢者医療特別会計</t>
    <rPh sb="14" eb="16">
      <t>コウキ</t>
    </rPh>
    <rPh sb="16" eb="19">
      <t>コウレイシャ</t>
    </rPh>
    <rPh sb="19" eb="21">
      <t>イリョウ</t>
    </rPh>
    <rPh sb="21" eb="23">
      <t>トクベツ</t>
    </rPh>
    <rPh sb="23" eb="25">
      <t>カイケイ</t>
    </rPh>
    <phoneticPr fontId="2"/>
  </si>
  <si>
    <t>萩・長門清掃一部事務組合一般会計</t>
    <rPh sb="0" eb="1">
      <t>ハギ</t>
    </rPh>
    <rPh sb="2" eb="4">
      <t>ナガト</t>
    </rPh>
    <rPh sb="4" eb="6">
      <t>セイソウ</t>
    </rPh>
    <rPh sb="6" eb="8">
      <t>イチブ</t>
    </rPh>
    <rPh sb="8" eb="10">
      <t>ジム</t>
    </rPh>
    <rPh sb="10" eb="12">
      <t>クミアイ</t>
    </rPh>
    <rPh sb="12" eb="14">
      <t>イッパン</t>
    </rPh>
    <rPh sb="14" eb="16">
      <t>カイケイ</t>
    </rPh>
    <phoneticPr fontId="2"/>
  </si>
  <si>
    <t>-</t>
    <phoneticPr fontId="2"/>
  </si>
  <si>
    <t>長門市文化振興財団</t>
    <rPh sb="0" eb="3">
      <t>ナガトシ</t>
    </rPh>
    <rPh sb="3" eb="5">
      <t>ブンカ</t>
    </rPh>
    <rPh sb="5" eb="7">
      <t>シンコウ</t>
    </rPh>
    <rPh sb="7" eb="9">
      <t>ザイダン</t>
    </rPh>
    <phoneticPr fontId="2"/>
  </si>
  <si>
    <t>やまぐち農林振興公社</t>
    <rPh sb="4" eb="6">
      <t>ノウリン</t>
    </rPh>
    <rPh sb="6" eb="8">
      <t>シンコウ</t>
    </rPh>
    <rPh sb="8" eb="10">
      <t>コウシャ</t>
    </rPh>
    <phoneticPr fontId="2"/>
  </si>
  <si>
    <t>ながと物産</t>
    <rPh sb="3" eb="5">
      <t>ブッサン</t>
    </rPh>
    <phoneticPr fontId="2"/>
  </si>
  <si>
    <t>-</t>
    <phoneticPr fontId="2"/>
  </si>
  <si>
    <t>-</t>
    <phoneticPr fontId="2"/>
  </si>
  <si>
    <t>-</t>
    <phoneticPr fontId="2"/>
  </si>
  <si>
    <t>-</t>
    <phoneticPr fontId="2"/>
  </si>
  <si>
    <t>地域活性化基金</t>
    <rPh sb="0" eb="2">
      <t>チイキ</t>
    </rPh>
    <rPh sb="2" eb="5">
      <t>カッセイカ</t>
    </rPh>
    <rPh sb="5" eb="7">
      <t>キキン</t>
    </rPh>
    <phoneticPr fontId="2"/>
  </si>
  <si>
    <t>庁舎建設基金</t>
    <rPh sb="0" eb="2">
      <t>チョウシャ</t>
    </rPh>
    <rPh sb="2" eb="4">
      <t>ケンセツ</t>
    </rPh>
    <rPh sb="4" eb="6">
      <t>キキン</t>
    </rPh>
    <phoneticPr fontId="2"/>
  </si>
  <si>
    <t>職員退職手当基金</t>
    <rPh sb="0" eb="2">
      <t>ショクイン</t>
    </rPh>
    <rPh sb="2" eb="4">
      <t>タイショク</t>
    </rPh>
    <rPh sb="4" eb="6">
      <t>テアテ</t>
    </rPh>
    <rPh sb="6" eb="8">
      <t>キキン</t>
    </rPh>
    <phoneticPr fontId="2"/>
  </si>
  <si>
    <t>地域福祉振興基金</t>
    <rPh sb="0" eb="2">
      <t>チイキ</t>
    </rPh>
    <rPh sb="2" eb="4">
      <t>フクシ</t>
    </rPh>
    <rPh sb="4" eb="6">
      <t>シンコウ</t>
    </rPh>
    <rPh sb="6" eb="8">
      <t>キキン</t>
    </rPh>
    <phoneticPr fontId="2"/>
  </si>
  <si>
    <t>香月泰男美術館運営基金</t>
    <rPh sb="0" eb="2">
      <t>カヅキ</t>
    </rPh>
    <rPh sb="2" eb="4">
      <t>ヤスオ</t>
    </rPh>
    <rPh sb="4" eb="7">
      <t>ビジュツカン</t>
    </rPh>
    <rPh sb="7" eb="9">
      <t>ウンエイ</t>
    </rPh>
    <rPh sb="9" eb="11">
      <t>キキン</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</si>
  <si>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</si>
  <si>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</si>
  <si>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</si>
  <si>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近年取り組んできた市債の繰上償還や発行抑制に加え、財政調整基金の積立により充当可能財源が増加したことなどから将来負担比率は減少したものの、有形固定資産減価償却率は上昇傾向にあることから、将来負担には注意をしながら、公共施設等総合管理計画にに基づき、最適な量・規模での施設更新に取り組んでいく必要がある。</t>
    <rPh sb="23" eb="24">
      <t>クワ</t>
    </rPh>
    <rPh sb="26" eb="28">
      <t>ザイセイ</t>
    </rPh>
    <rPh sb="28" eb="30">
      <t>チョウセイ</t>
    </rPh>
    <rPh sb="30" eb="32">
      <t>キキン</t>
    </rPh>
    <rPh sb="33" eb="35">
      <t>ツミタ</t>
    </rPh>
    <rPh sb="38" eb="40">
      <t>ジュウトウ</t>
    </rPh>
    <rPh sb="40" eb="42">
      <t>カノウ</t>
    </rPh>
    <rPh sb="42" eb="44">
      <t>ザイゲン</t>
    </rPh>
    <rPh sb="45" eb="47">
      <t>ゾウカ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</si>
  <si>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</si>
  <si>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</si>
  <si>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</si>
  <si>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</si>
  <si>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</si>
  <si>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</si>
  <si>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近年取り組んできた市債の繰上償還や発行抑制により、将来負担比率、実質公債費比率ともに低下してきている。しかし、今後、人口減に伴う普通交付税の減少により、標準財政規模の減が見込まれること、また、新市建設計画に基づく大型建設事業の財源としての市債発行の増により、両比率とも上昇が予想されることから、引き続き交付税措置率の低い市債の発行抑制を図っていく。</t>
    <rPh sb="59" eb="61">
      <t>ジンコウ</t>
    </rPh>
    <rPh sb="71" eb="72">
      <t>ゲン</t>
    </rPh>
    <rPh sb="72" eb="73">
      <t>ショウ</t>
    </rPh>
    <rPh sb="84" eb="85">
      <t>ゲン</t>
    </rPh>
    <rPh sb="86" eb="88">
      <t>ミコ</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</si>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</sst>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85459</c:v>
                </c:pt>
                <c:pt idx="2">
                  <c:v>83280</c:v>
                </c:pt>
                <c:pt idx="3">
                  <c:v>88968</c:v>
                </c:pt>
                <c:pt idx="4">
                  <c:v>85173</c:v>
                </c:pt>
              </c:numCache>
            </c:numRef>
          </c:val>
          <c:smooth val="0"/>
          <c:extLst xmlns:c16r2="http://schemas.microsoft.com/office/drawing/2015/06/chart">
            <c:ext xmlns:c16="http://schemas.microsoft.com/office/drawing/2014/chart" uri="{C3380CC4-5D6E-409C-BE32-E72D297353CC}">
              <c16:uniqueId val="{00000000-9126-41DB-BFFE-E860C941A9F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106134</c:v>
                </c:pt>
                <c:pt idx="1">
                  <c:v>88006</c:v>
                </c:pt>
                <c:pt idx="2">
                  <c:v>113865</c:v>
                </c:pt>
                <c:pt idx="3">
                  <c:v>87785</c:v>
                </c:pt>
                <c:pt idx="4">
                  <c:v>98239</c:v>
                </c:pt>
              </c:numCache>
            </c:numRef>
          </c:val>
          <c:smooth val="0"/>
          <c:extLst xmlns:c16r2="http://schemas.microsoft.com/office/drawing/2015/06/chart">
            <c:ext xmlns:c16="http://schemas.microsoft.com/office/drawing/2014/chart" uri="{C3380CC4-5D6E-409C-BE32-E72D297353CC}">
              <c16:uniqueId val="{00000001-9126-41DB-BFFE-E860C941A9F1}"/>
            </c:ext>
          </c:extLst>
        </c:ser>
        <c:dLbls>
          <c:showLegendKey val="0"/>
          <c:showVal val="0"/>
          <c:showCatName val="0"/>
          <c:showSerName val="0"/>
          <c:showPercent val="0"/>
          <c:showBubbleSize val="0"/>
        </c:dLbls>
        <c:marker val="1"/>
        <c:smooth val="0"/>
        <c:axId val="475418688"/>
        <c:axId val="475421824"/>
      </c:lineChart>
      <c:catAx>
        <c:axId val="4754186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75421824"/>
        <c:crosses val="autoZero"/>
        <c:auto val="1"/>
        <c:lblAlgn val="ctr"/>
        <c:lblOffset val="100"/>
        <c:tickLblSkip val="1"/>
        <c:tickMarkSkip val="1"/>
        <c:noMultiLvlLbl val="0"/>
      </c:catAx>
      <c:valAx>
        <c:axId val="47542182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754186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3.08</c:v>
                </c:pt>
                <c:pt idx="1">
                  <c:v>5.09</c:v>
                </c:pt>
                <c:pt idx="2">
                  <c:v>4.5199999999999996</c:v>
                </c:pt>
                <c:pt idx="3">
                  <c:v>5.0199999999999996</c:v>
                </c:pt>
                <c:pt idx="4">
                  <c:v>5.27</c:v>
                </c:pt>
              </c:numCache>
            </c:numRef>
          </c:val>
          <c:extLst xmlns:c16r2="http://schemas.microsoft.com/office/drawing/2015/06/chart">
            <c:ext xmlns:c16="http://schemas.microsoft.com/office/drawing/2014/chart" uri="{C3380CC4-5D6E-409C-BE32-E72D297353CC}">
              <c16:uniqueId val="{00000000-1FB2-4B60-9F4E-D0232173C68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15.56</c:v>
                </c:pt>
                <c:pt idx="1">
                  <c:v>15.71</c:v>
                </c:pt>
                <c:pt idx="2">
                  <c:v>16.28</c:v>
                </c:pt>
                <c:pt idx="3">
                  <c:v>15.7</c:v>
                </c:pt>
                <c:pt idx="4">
                  <c:v>18.53</c:v>
                </c:pt>
              </c:numCache>
            </c:numRef>
          </c:val>
          <c:extLst xmlns:c16r2="http://schemas.microsoft.com/office/drawing/2015/06/chart">
            <c:ext xmlns:c16="http://schemas.microsoft.com/office/drawing/2014/chart" uri="{C3380CC4-5D6E-409C-BE32-E72D297353CC}">
              <c16:uniqueId val="{00000001-1FB2-4B60-9F4E-D0232173C68A}"/>
            </c:ext>
          </c:extLst>
        </c:ser>
        <c:dLbls>
          <c:showLegendKey val="0"/>
          <c:showVal val="0"/>
          <c:showCatName val="0"/>
          <c:showSerName val="0"/>
          <c:showPercent val="0"/>
          <c:showBubbleSize val="0"/>
        </c:dLbls>
        <c:gapWidth val="250"/>
        <c:overlap val="100"/>
        <c:axId val="270833624"/>
        <c:axId val="9247612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-1.89</c:v>
                </c:pt>
                <c:pt idx="1">
                  <c:v>2.4500000000000002</c:v>
                </c:pt>
                <c:pt idx="2">
                  <c:v>-0.75</c:v>
                </c:pt>
                <c:pt idx="3">
                  <c:v>0.12</c:v>
                </c:pt>
                <c:pt idx="4">
                  <c:v>2.73</c:v>
                </c:pt>
              </c:numCache>
            </c:numRef>
          </c:val>
          <c:smooth val="0"/>
          <c:extLst xmlns:c16r2="http://schemas.microsoft.com/office/drawing/2015/06/chart">
            <c:ext xmlns:c16="http://schemas.microsoft.com/office/drawing/2014/chart" uri="{C3380CC4-5D6E-409C-BE32-E72D297353CC}">
              <c16:uniqueId val="{00000002-1FB2-4B60-9F4E-D0232173C68A}"/>
            </c:ext>
          </c:extLst>
        </c:ser>
        <c:dLbls>
          <c:showLegendKey val="0"/>
          <c:showVal val="0"/>
          <c:showCatName val="0"/>
          <c:showSerName val="0"/>
          <c:showPercent val="0"/>
          <c:showBubbleSize val="0"/>
        </c:dLbls>
        <c:marker val="1"/>
        <c:smooth val="0"/>
        <c:axId val="270833624"/>
        <c:axId val="924761256"/>
      </c:lineChart>
      <c:catAx>
        <c:axId val="270833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24761256"/>
        <c:crosses val="autoZero"/>
        <c:auto val="1"/>
        <c:lblAlgn val="ctr"/>
        <c:lblOffset val="100"/>
        <c:tickLblSkip val="1"/>
        <c:tickMarkSkip val="1"/>
        <c:noMultiLvlLbl val="0"/>
      </c:catAx>
      <c:valAx>
        <c:axId val="9247612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0833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c:v>
                </c:pt>
                <c:pt idx="2">
                  <c:v>#N/A</c:v>
                </c:pt>
                <c:pt idx="3">
                  <c:v>6.8</c:v>
                </c:pt>
                <c:pt idx="4">
                  <c:v>#N/A</c:v>
                </c:pt>
                <c:pt idx="5">
                  <c:v>0</c:v>
                </c:pt>
                <c:pt idx="6">
                  <c:v>#N/A</c:v>
                </c:pt>
                <c:pt idx="7">
                  <c:v>0</c:v>
                </c:pt>
                <c:pt idx="8">
                  <c:v>0</c:v>
                </c:pt>
                <c:pt idx="9">
                  <c:v>0</c:v>
                </c:pt>
              </c:numCache>
            </c:numRef>
          </c:val>
          <c:extLst xmlns:c16r2="http://schemas.microsoft.com/office/drawing/2015/06/chart">
            <c:ext xmlns:c16="http://schemas.microsoft.com/office/drawing/2014/chart" uri="{C3380CC4-5D6E-409C-BE32-E72D297353CC}">
              <c16:uniqueId val="{00000000-CB61-49AC-ACCB-8C3CE5B755C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B61-49AC-ACCB-8C3CE5B755C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CB61-49AC-ACCB-8C3CE5B755CF}"/>
            </c:ext>
          </c:extLst>
        </c:ser>
        <c:ser>
          <c:idx val="3"/>
          <c:order val="3"/>
          <c:tx>
            <c:strRef>
              <c:f>データシート!$A$30</c:f>
              <c:strCache>
                <c:ptCount val="1"/>
                <c:pt idx="0">
                  <c:v>湯本温泉事業特別会計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CB61-49AC-ACCB-8C3CE5B755CF}"/>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0.09</c:v>
                </c:pt>
                <c:pt idx="2">
                  <c:v>#N/A</c:v>
                </c:pt>
                <c:pt idx="3">
                  <c:v>0.09</c:v>
                </c:pt>
                <c:pt idx="4">
                  <c:v>#N/A</c:v>
                </c:pt>
                <c:pt idx="5">
                  <c:v>0.11</c:v>
                </c:pt>
                <c:pt idx="6">
                  <c:v>#N/A</c:v>
                </c:pt>
                <c:pt idx="7">
                  <c:v>0.1</c:v>
                </c:pt>
                <c:pt idx="8">
                  <c:v>#N/A</c:v>
                </c:pt>
                <c:pt idx="9">
                  <c:v>0.1</c:v>
                </c:pt>
              </c:numCache>
            </c:numRef>
          </c:val>
          <c:extLst xmlns:c16r2="http://schemas.microsoft.com/office/drawing/2015/06/chart">
            <c:ext xmlns:c16="http://schemas.microsoft.com/office/drawing/2014/chart" uri="{C3380CC4-5D6E-409C-BE32-E72D297353CC}">
              <c16:uniqueId val="{00000004-CB61-49AC-ACCB-8C3CE5B755CF}"/>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0.65</c:v>
                </c:pt>
                <c:pt idx="2">
                  <c:v>#N/A</c:v>
                </c:pt>
                <c:pt idx="3">
                  <c:v>0.92</c:v>
                </c:pt>
                <c:pt idx="4">
                  <c:v>#N/A</c:v>
                </c:pt>
                <c:pt idx="5">
                  <c:v>1.74</c:v>
                </c:pt>
                <c:pt idx="6">
                  <c:v>#N/A</c:v>
                </c:pt>
                <c:pt idx="7">
                  <c:v>1.65</c:v>
                </c:pt>
                <c:pt idx="8">
                  <c:v>#N/A</c:v>
                </c:pt>
                <c:pt idx="9">
                  <c:v>1.5</c:v>
                </c:pt>
              </c:numCache>
            </c:numRef>
          </c:val>
          <c:extLst xmlns:c16r2="http://schemas.microsoft.com/office/drawing/2015/06/chart">
            <c:ext xmlns:c16="http://schemas.microsoft.com/office/drawing/2014/chart" uri="{C3380CC4-5D6E-409C-BE32-E72D297353CC}">
              <c16:uniqueId val="{00000005-CB61-49AC-ACCB-8C3CE5B755C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0</c:v>
                </c:pt>
                <c:pt idx="1">
                  <c:v>0</c:v>
                </c:pt>
                <c:pt idx="2">
                  <c:v>0</c:v>
                </c:pt>
                <c:pt idx="3">
                  <c:v>0</c:v>
                </c:pt>
                <c:pt idx="4">
                  <c:v>#N/A</c:v>
                </c:pt>
                <c:pt idx="5">
                  <c:v>1.72</c:v>
                </c:pt>
                <c:pt idx="6">
                  <c:v>#N/A</c:v>
                </c:pt>
                <c:pt idx="7">
                  <c:v>1.52</c:v>
                </c:pt>
                <c:pt idx="8">
                  <c:v>#N/A</c:v>
                </c:pt>
                <c:pt idx="9">
                  <c:v>1.99</c:v>
                </c:pt>
              </c:numCache>
            </c:numRef>
          </c:val>
          <c:extLst xmlns:c16r2="http://schemas.microsoft.com/office/drawing/2015/06/chart">
            <c:ext xmlns:c16="http://schemas.microsoft.com/office/drawing/2014/chart" uri="{C3380CC4-5D6E-409C-BE32-E72D297353CC}">
              <c16:uniqueId val="{00000006-CB61-49AC-ACCB-8C3CE5B755CF}"/>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2.09</c:v>
                </c:pt>
                <c:pt idx="2">
                  <c:v>#N/A</c:v>
                </c:pt>
                <c:pt idx="3">
                  <c:v>1.47</c:v>
                </c:pt>
                <c:pt idx="4">
                  <c:v>#N/A</c:v>
                </c:pt>
                <c:pt idx="5">
                  <c:v>1.86</c:v>
                </c:pt>
                <c:pt idx="6">
                  <c:v>#N/A</c:v>
                </c:pt>
                <c:pt idx="7">
                  <c:v>3.63</c:v>
                </c:pt>
                <c:pt idx="8">
                  <c:v>#N/A</c:v>
                </c:pt>
                <c:pt idx="9">
                  <c:v>2.78</c:v>
                </c:pt>
              </c:numCache>
            </c:numRef>
          </c:val>
          <c:extLst xmlns:c16r2="http://schemas.microsoft.com/office/drawing/2015/06/chart">
            <c:ext xmlns:c16="http://schemas.microsoft.com/office/drawing/2014/chart" uri="{C3380CC4-5D6E-409C-BE32-E72D297353CC}">
              <c16:uniqueId val="{00000007-CB61-49AC-ACCB-8C3CE5B755C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4.17</c:v>
                </c:pt>
                <c:pt idx="2">
                  <c:v>#N/A</c:v>
                </c:pt>
                <c:pt idx="3">
                  <c:v>3.83</c:v>
                </c:pt>
                <c:pt idx="4">
                  <c:v>#N/A</c:v>
                </c:pt>
                <c:pt idx="5">
                  <c:v>4.12</c:v>
                </c:pt>
                <c:pt idx="6">
                  <c:v>#N/A</c:v>
                </c:pt>
                <c:pt idx="7">
                  <c:v>3.63</c:v>
                </c:pt>
                <c:pt idx="8">
                  <c:v>#N/A</c:v>
                </c:pt>
                <c:pt idx="9">
                  <c:v>3.77</c:v>
                </c:pt>
              </c:numCache>
            </c:numRef>
          </c:val>
          <c:extLst xmlns:c16r2="http://schemas.microsoft.com/office/drawing/2015/06/chart">
            <c:ext xmlns:c16="http://schemas.microsoft.com/office/drawing/2014/chart" uri="{C3380CC4-5D6E-409C-BE32-E72D297353CC}">
              <c16:uniqueId val="{00000008-CB61-49AC-ACCB-8C3CE5B755C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3.07</c:v>
                </c:pt>
                <c:pt idx="2">
                  <c:v>#N/A</c:v>
                </c:pt>
                <c:pt idx="3">
                  <c:v>5.09</c:v>
                </c:pt>
                <c:pt idx="4">
                  <c:v>#N/A</c:v>
                </c:pt>
                <c:pt idx="5">
                  <c:v>4.5199999999999996</c:v>
                </c:pt>
                <c:pt idx="6">
                  <c:v>#N/A</c:v>
                </c:pt>
                <c:pt idx="7">
                  <c:v>5.0199999999999996</c:v>
                </c:pt>
                <c:pt idx="8">
                  <c:v>#N/A</c:v>
                </c:pt>
                <c:pt idx="9">
                  <c:v>5.27</c:v>
                </c:pt>
              </c:numCache>
            </c:numRef>
          </c:val>
          <c:extLst xmlns:c16r2="http://schemas.microsoft.com/office/drawing/2015/06/chart">
            <c:ext xmlns:c16="http://schemas.microsoft.com/office/drawing/2014/chart" uri="{C3380CC4-5D6E-409C-BE32-E72D297353CC}">
              <c16:uniqueId val="{00000009-CB61-49AC-ACCB-8C3CE5B755CF}"/>
            </c:ext>
          </c:extLst>
        </c:ser>
        <c:dLbls>
          <c:showLegendKey val="0"/>
          <c:showVal val="0"/>
          <c:showCatName val="0"/>
          <c:showSerName val="0"/>
          <c:showPercent val="0"/>
          <c:showBubbleSize val="0"/>
        </c:dLbls>
        <c:gapWidth val="150"/>
        <c:overlap val="100"/>
        <c:axId val="924762040"/>
        <c:axId val="924751064"/>
      </c:barChart>
      <c:catAx>
        <c:axId val="924762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24751064"/>
        <c:crosses val="autoZero"/>
        <c:auto val="1"/>
        <c:lblAlgn val="ctr"/>
        <c:lblOffset val="100"/>
        <c:tickLblSkip val="1"/>
        <c:tickMarkSkip val="1"/>
        <c:noMultiLvlLbl val="0"/>
      </c:catAx>
      <c:valAx>
        <c:axId val="9247510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247620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2918</c:v>
                </c:pt>
                <c:pt idx="5">
                  <c:v>2784</c:v>
                </c:pt>
                <c:pt idx="8">
                  <c:v>2703</c:v>
                </c:pt>
                <c:pt idx="11">
                  <c:v>2735</c:v>
                </c:pt>
                <c:pt idx="14">
                  <c:v>2720</c:v>
                </c:pt>
              </c:numCache>
            </c:numRef>
          </c:val>
          <c:extLst xmlns:c16r2="http://schemas.microsoft.com/office/drawing/2015/06/chart">
            <c:ext xmlns:c16="http://schemas.microsoft.com/office/drawing/2014/chart" uri="{C3380CC4-5D6E-409C-BE32-E72D297353CC}">
              <c16:uniqueId val="{00000000-DCE5-4FEF-A1CA-2AC054D6946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CE5-4FEF-A1CA-2AC054D6946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39</c:v>
                </c:pt>
                <c:pt idx="3">
                  <c:v>38</c:v>
                </c:pt>
                <c:pt idx="6">
                  <c:v>28</c:v>
                </c:pt>
                <c:pt idx="9">
                  <c:v>22</c:v>
                </c:pt>
                <c:pt idx="12">
                  <c:v>10</c:v>
                </c:pt>
              </c:numCache>
            </c:numRef>
          </c:val>
          <c:extLst xmlns:c16r2="http://schemas.microsoft.com/office/drawing/2015/06/chart">
            <c:ext xmlns:c16="http://schemas.microsoft.com/office/drawing/2014/chart" uri="{C3380CC4-5D6E-409C-BE32-E72D297353CC}">
              <c16:uniqueId val="{00000002-DCE5-4FEF-A1CA-2AC054D6946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26</c:v>
                </c:pt>
                <c:pt idx="3">
                  <c:v>30</c:v>
                </c:pt>
                <c:pt idx="6">
                  <c:v>13</c:v>
                </c:pt>
                <c:pt idx="9">
                  <c:v>0</c:v>
                </c:pt>
                <c:pt idx="12">
                  <c:v>0</c:v>
                </c:pt>
              </c:numCache>
            </c:numRef>
          </c:val>
          <c:extLst xmlns:c16r2="http://schemas.microsoft.com/office/drawing/2015/06/chart">
            <c:ext xmlns:c16="http://schemas.microsoft.com/office/drawing/2014/chart" uri="{C3380CC4-5D6E-409C-BE32-E72D297353CC}">
              <c16:uniqueId val="{00000003-DCE5-4FEF-A1CA-2AC054D6946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834</c:v>
                </c:pt>
                <c:pt idx="3">
                  <c:v>835</c:v>
                </c:pt>
                <c:pt idx="6">
                  <c:v>723</c:v>
                </c:pt>
                <c:pt idx="9">
                  <c:v>707</c:v>
                </c:pt>
                <c:pt idx="12">
                  <c:v>702</c:v>
                </c:pt>
              </c:numCache>
            </c:numRef>
          </c:val>
          <c:extLst xmlns:c16r2="http://schemas.microsoft.com/office/drawing/2015/06/chart">
            <c:ext xmlns:c16="http://schemas.microsoft.com/office/drawing/2014/chart" uri="{C3380CC4-5D6E-409C-BE32-E72D297353CC}">
              <c16:uniqueId val="{00000004-DCE5-4FEF-A1CA-2AC054D6946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CE5-4FEF-A1CA-2AC054D6946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CE5-4FEF-A1CA-2AC054D6946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3104</c:v>
                </c:pt>
                <c:pt idx="3">
                  <c:v>2962</c:v>
                </c:pt>
                <c:pt idx="6">
                  <c:v>2773</c:v>
                </c:pt>
                <c:pt idx="9">
                  <c:v>2834</c:v>
                </c:pt>
                <c:pt idx="12">
                  <c:v>2689</c:v>
                </c:pt>
              </c:numCache>
            </c:numRef>
          </c:val>
          <c:extLst xmlns:c16r2="http://schemas.microsoft.com/office/drawing/2015/06/chart">
            <c:ext xmlns:c16="http://schemas.microsoft.com/office/drawing/2014/chart" uri="{C3380CC4-5D6E-409C-BE32-E72D297353CC}">
              <c16:uniqueId val="{00000007-DCE5-4FEF-A1CA-2AC054D69469}"/>
            </c:ext>
          </c:extLst>
        </c:ser>
        <c:dLbls>
          <c:showLegendKey val="0"/>
          <c:showVal val="0"/>
          <c:showCatName val="0"/>
          <c:showSerName val="0"/>
          <c:showPercent val="0"/>
          <c:showBubbleSize val="0"/>
        </c:dLbls>
        <c:gapWidth val="100"/>
        <c:overlap val="100"/>
        <c:axId val="467035216"/>
        <c:axId val="2711466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1085</c:v>
                </c:pt>
                <c:pt idx="2">
                  <c:v>#N/A</c:v>
                </c:pt>
                <c:pt idx="3">
                  <c:v>#N/A</c:v>
                </c:pt>
                <c:pt idx="4">
                  <c:v>1081</c:v>
                </c:pt>
                <c:pt idx="5">
                  <c:v>#N/A</c:v>
                </c:pt>
                <c:pt idx="6">
                  <c:v>#N/A</c:v>
                </c:pt>
                <c:pt idx="7">
                  <c:v>834</c:v>
                </c:pt>
                <c:pt idx="8">
                  <c:v>#N/A</c:v>
                </c:pt>
                <c:pt idx="9">
                  <c:v>#N/A</c:v>
                </c:pt>
                <c:pt idx="10">
                  <c:v>828</c:v>
                </c:pt>
                <c:pt idx="11">
                  <c:v>#N/A</c:v>
                </c:pt>
                <c:pt idx="12">
                  <c:v>#N/A</c:v>
                </c:pt>
                <c:pt idx="13">
                  <c:v>681</c:v>
                </c:pt>
                <c:pt idx="14">
                  <c:v>#N/A</c:v>
                </c:pt>
              </c:numCache>
            </c:numRef>
          </c:val>
          <c:smooth val="0"/>
          <c:extLst xmlns:c16r2="http://schemas.microsoft.com/office/drawing/2015/06/chart">
            <c:ext xmlns:c16="http://schemas.microsoft.com/office/drawing/2014/chart" uri="{C3380CC4-5D6E-409C-BE32-E72D297353CC}">
              <c16:uniqueId val="{00000008-DCE5-4FEF-A1CA-2AC054D69469}"/>
            </c:ext>
          </c:extLst>
        </c:ser>
        <c:dLbls>
          <c:showLegendKey val="0"/>
          <c:showVal val="0"/>
          <c:showCatName val="0"/>
          <c:showSerName val="0"/>
          <c:showPercent val="0"/>
          <c:showBubbleSize val="0"/>
        </c:dLbls>
        <c:marker val="1"/>
        <c:smooth val="0"/>
        <c:axId val="467035216"/>
        <c:axId val="271146656"/>
      </c:lineChart>
      <c:catAx>
        <c:axId val="467035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71146656"/>
        <c:crosses val="autoZero"/>
        <c:auto val="1"/>
        <c:lblAlgn val="ctr"/>
        <c:lblOffset val="100"/>
        <c:tickLblSkip val="1"/>
        <c:tickMarkSkip val="1"/>
        <c:noMultiLvlLbl val="0"/>
      </c:catAx>
      <c:valAx>
        <c:axId val="271146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7035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24259</c:v>
                </c:pt>
                <c:pt idx="5">
                  <c:v>24616</c:v>
                </c:pt>
                <c:pt idx="8">
                  <c:v>24449</c:v>
                </c:pt>
                <c:pt idx="11">
                  <c:v>24217</c:v>
                </c:pt>
                <c:pt idx="14">
                  <c:v>24221</c:v>
                </c:pt>
              </c:numCache>
            </c:numRef>
          </c:val>
          <c:extLst xmlns:c16r2="http://schemas.microsoft.com/office/drawing/2015/06/chart">
            <c:ext xmlns:c16="http://schemas.microsoft.com/office/drawing/2014/chart" uri="{C3380CC4-5D6E-409C-BE32-E72D297353CC}">
              <c16:uniqueId val="{00000000-DDCB-46D9-83C7-7CCF0B25C22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1364</c:v>
                </c:pt>
                <c:pt idx="5">
                  <c:v>1242</c:v>
                </c:pt>
                <c:pt idx="8">
                  <c:v>1086</c:v>
                </c:pt>
                <c:pt idx="11">
                  <c:v>906</c:v>
                </c:pt>
                <c:pt idx="14">
                  <c:v>777</c:v>
                </c:pt>
              </c:numCache>
            </c:numRef>
          </c:val>
          <c:extLst xmlns:c16r2="http://schemas.microsoft.com/office/drawing/2015/06/chart">
            <c:ext xmlns:c16="http://schemas.microsoft.com/office/drawing/2014/chart" uri="{C3380CC4-5D6E-409C-BE32-E72D297353CC}">
              <c16:uniqueId val="{00000001-DDCB-46D9-83C7-7CCF0B25C22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4281</c:v>
                </c:pt>
                <c:pt idx="5">
                  <c:v>4511</c:v>
                </c:pt>
                <c:pt idx="8">
                  <c:v>4694</c:v>
                </c:pt>
                <c:pt idx="11">
                  <c:v>4618</c:v>
                </c:pt>
                <c:pt idx="14">
                  <c:v>5284</c:v>
                </c:pt>
              </c:numCache>
            </c:numRef>
          </c:val>
          <c:extLst xmlns:c16r2="http://schemas.microsoft.com/office/drawing/2015/06/chart">
            <c:ext xmlns:c16="http://schemas.microsoft.com/office/drawing/2014/chart" uri="{C3380CC4-5D6E-409C-BE32-E72D297353CC}">
              <c16:uniqueId val="{00000002-DDCB-46D9-83C7-7CCF0B25C22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DCB-46D9-83C7-7CCF0B25C22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DDCB-46D9-83C7-7CCF0B25C22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DCB-46D9-83C7-7CCF0B25C22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3677</c:v>
                </c:pt>
                <c:pt idx="3">
                  <c:v>3512</c:v>
                </c:pt>
                <c:pt idx="6">
                  <c:v>3412</c:v>
                </c:pt>
                <c:pt idx="9">
                  <c:v>3375</c:v>
                </c:pt>
                <c:pt idx="12">
                  <c:v>3218</c:v>
                </c:pt>
              </c:numCache>
            </c:numRef>
          </c:val>
          <c:extLst xmlns:c16r2="http://schemas.microsoft.com/office/drawing/2015/06/chart">
            <c:ext xmlns:c16="http://schemas.microsoft.com/office/drawing/2014/chart" uri="{C3380CC4-5D6E-409C-BE32-E72D297353CC}">
              <c16:uniqueId val="{00000006-DDCB-46D9-83C7-7CCF0B25C22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29</c:v>
                </c:pt>
                <c:pt idx="3">
                  <c:v>8</c:v>
                </c:pt>
                <c:pt idx="6">
                  <c:v>0</c:v>
                </c:pt>
                <c:pt idx="9">
                  <c:v>0</c:v>
                </c:pt>
                <c:pt idx="12">
                  <c:v>0</c:v>
                </c:pt>
              </c:numCache>
            </c:numRef>
          </c:val>
          <c:extLst xmlns:c16r2="http://schemas.microsoft.com/office/drawing/2015/06/chart">
            <c:ext xmlns:c16="http://schemas.microsoft.com/office/drawing/2014/chart" uri="{C3380CC4-5D6E-409C-BE32-E72D297353CC}">
              <c16:uniqueId val="{00000007-DDCB-46D9-83C7-7CCF0B25C22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7646</c:v>
                </c:pt>
                <c:pt idx="3">
                  <c:v>7444</c:v>
                </c:pt>
                <c:pt idx="6">
                  <c:v>7149</c:v>
                </c:pt>
                <c:pt idx="9">
                  <c:v>6617</c:v>
                </c:pt>
                <c:pt idx="12">
                  <c:v>6202</c:v>
                </c:pt>
              </c:numCache>
            </c:numRef>
          </c:val>
          <c:extLst xmlns:c16r2="http://schemas.microsoft.com/office/drawing/2015/06/chart">
            <c:ext xmlns:c16="http://schemas.microsoft.com/office/drawing/2014/chart" uri="{C3380CC4-5D6E-409C-BE32-E72D297353CC}">
              <c16:uniqueId val="{00000008-DDCB-46D9-83C7-7CCF0B25C22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102</c:v>
                </c:pt>
                <c:pt idx="3">
                  <c:v>69</c:v>
                </c:pt>
                <c:pt idx="6">
                  <c:v>43</c:v>
                </c:pt>
                <c:pt idx="9">
                  <c:v>24</c:v>
                </c:pt>
                <c:pt idx="12">
                  <c:v>17</c:v>
                </c:pt>
              </c:numCache>
            </c:numRef>
          </c:val>
          <c:extLst xmlns:c16r2="http://schemas.microsoft.com/office/drawing/2015/06/chart">
            <c:ext xmlns:c16="http://schemas.microsoft.com/office/drawing/2014/chart" uri="{C3380CC4-5D6E-409C-BE32-E72D297353CC}">
              <c16:uniqueId val="{00000009-DDCB-46D9-83C7-7CCF0B25C22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23682</c:v>
                </c:pt>
                <c:pt idx="3">
                  <c:v>23038</c:v>
                </c:pt>
                <c:pt idx="6">
                  <c:v>22739</c:v>
                </c:pt>
                <c:pt idx="9">
                  <c:v>21917</c:v>
                </c:pt>
                <c:pt idx="12">
                  <c:v>21710</c:v>
                </c:pt>
              </c:numCache>
            </c:numRef>
          </c:val>
          <c:extLst xmlns:c16r2="http://schemas.microsoft.com/office/drawing/2015/06/chart">
            <c:ext xmlns:c16="http://schemas.microsoft.com/office/drawing/2014/chart" uri="{C3380CC4-5D6E-409C-BE32-E72D297353CC}">
              <c16:uniqueId val="{0000000A-DDCB-46D9-83C7-7CCF0B25C22A}"/>
            </c:ext>
          </c:extLst>
        </c:ser>
        <c:dLbls>
          <c:showLegendKey val="0"/>
          <c:showVal val="0"/>
          <c:showCatName val="0"/>
          <c:showSerName val="0"/>
          <c:showPercent val="0"/>
          <c:showBubbleSize val="0"/>
        </c:dLbls>
        <c:gapWidth val="100"/>
        <c:overlap val="100"/>
        <c:axId val="271145480"/>
        <c:axId val="8526406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5232</c:v>
                </c:pt>
                <c:pt idx="2">
                  <c:v>#N/A</c:v>
                </c:pt>
                <c:pt idx="3">
                  <c:v>#N/A</c:v>
                </c:pt>
                <c:pt idx="4">
                  <c:v>3701</c:v>
                </c:pt>
                <c:pt idx="5">
                  <c:v>#N/A</c:v>
                </c:pt>
                <c:pt idx="6">
                  <c:v>#N/A</c:v>
                </c:pt>
                <c:pt idx="7">
                  <c:v>3114</c:v>
                </c:pt>
                <c:pt idx="8">
                  <c:v>#N/A</c:v>
                </c:pt>
                <c:pt idx="9">
                  <c:v>#N/A</c:v>
                </c:pt>
                <c:pt idx="10">
                  <c:v>2191</c:v>
                </c:pt>
                <c:pt idx="11">
                  <c:v>#N/A</c:v>
                </c:pt>
                <c:pt idx="12">
                  <c:v>#N/A</c:v>
                </c:pt>
                <c:pt idx="13">
                  <c:v>865</c:v>
                </c:pt>
                <c:pt idx="14">
                  <c:v>#N/A</c:v>
                </c:pt>
              </c:numCache>
            </c:numRef>
          </c:val>
          <c:smooth val="0"/>
          <c:extLst xmlns:c16r2="http://schemas.microsoft.com/office/drawing/2015/06/chart">
            <c:ext xmlns:c16="http://schemas.microsoft.com/office/drawing/2014/chart" uri="{C3380CC4-5D6E-409C-BE32-E72D297353CC}">
              <c16:uniqueId val="{0000000B-DDCB-46D9-83C7-7CCF0B25C22A}"/>
            </c:ext>
          </c:extLst>
        </c:ser>
        <c:dLbls>
          <c:showLegendKey val="0"/>
          <c:showVal val="0"/>
          <c:showCatName val="0"/>
          <c:showSerName val="0"/>
          <c:showPercent val="0"/>
          <c:showBubbleSize val="0"/>
        </c:dLbls>
        <c:marker val="1"/>
        <c:smooth val="0"/>
        <c:axId val="271145480"/>
        <c:axId val="852640632"/>
      </c:lineChart>
      <c:catAx>
        <c:axId val="271145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52640632"/>
        <c:crosses val="autoZero"/>
        <c:auto val="1"/>
        <c:lblAlgn val="ctr"/>
        <c:lblOffset val="100"/>
        <c:tickLblSkip val="1"/>
        <c:tickMarkSkip val="1"/>
        <c:noMultiLvlLbl val="0"/>
      </c:catAx>
      <c:valAx>
        <c:axId val="8526406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1145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2102</c:v>
                </c:pt>
                <c:pt idx="1">
                  <c:v>2003</c:v>
                </c:pt>
                <c:pt idx="2">
                  <c:v>2325</c:v>
                </c:pt>
              </c:numCache>
            </c:numRef>
          </c:val>
          <c:extLst xmlns:c16r2="http://schemas.microsoft.com/office/drawing/2015/06/chart">
            <c:ext xmlns:c16="http://schemas.microsoft.com/office/drawing/2014/chart" uri="{C3380CC4-5D6E-409C-BE32-E72D297353CC}">
              <c16:uniqueId val="{00000000-088D-4B33-AAD0-7318819A696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86</c:v>
                </c:pt>
                <c:pt idx="1">
                  <c:v>86</c:v>
                </c:pt>
                <c:pt idx="2">
                  <c:v>86</c:v>
                </c:pt>
              </c:numCache>
            </c:numRef>
          </c:val>
          <c:extLst xmlns:c16r2="http://schemas.microsoft.com/office/drawing/2015/06/chart">
            <c:ext xmlns:c16="http://schemas.microsoft.com/office/drawing/2014/chart" uri="{C3380CC4-5D6E-409C-BE32-E72D297353CC}">
              <c16:uniqueId val="{00000001-088D-4B33-AAD0-7318819A696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4363</c:v>
                </c:pt>
                <c:pt idx="1">
                  <c:v>4297</c:v>
                </c:pt>
                <c:pt idx="2">
                  <c:v>4190</c:v>
                </c:pt>
              </c:numCache>
            </c:numRef>
          </c:val>
          <c:extLst xmlns:c16r2="http://schemas.microsoft.com/office/drawing/2015/06/chart">
            <c:ext xmlns:c16="http://schemas.microsoft.com/office/drawing/2014/chart" uri="{C3380CC4-5D6E-409C-BE32-E72D297353CC}">
              <c16:uniqueId val="{00000002-088D-4B33-AAD0-7318819A6965}"/>
            </c:ext>
          </c:extLst>
        </c:ser>
        <c:dLbls>
          <c:showLegendKey val="0"/>
          <c:showVal val="0"/>
          <c:showCatName val="0"/>
          <c:showSerName val="0"/>
          <c:showPercent val="0"/>
          <c:showBubbleSize val="0"/>
        </c:dLbls>
        <c:gapWidth val="120"/>
        <c:overlap val="100"/>
        <c:axId val="852651608"/>
        <c:axId val="852644944"/>
      </c:barChart>
      <c:catAx>
        <c:axId val="852651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852644944"/>
        <c:crosses val="autoZero"/>
        <c:auto val="1"/>
        <c:lblAlgn val="ctr"/>
        <c:lblOffset val="100"/>
        <c:tickLblSkip val="1"/>
        <c:tickMarkSkip val="1"/>
        <c:noMultiLvlLbl val="0"/>
      </c:catAx>
      <c:valAx>
        <c:axId val="852644944"/>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852651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DD6-4087-AC09-B320011D371E}"/>
                </c:ext>
                <c:ext xmlns:c15="http://schemas.microsoft.com/office/drawing/2012/chart" uri="{CE6537A1-D6FC-4f65-9D91-7224C49458BB}">
                  <c15:dlblFieldTable>
                    <c15:dlblFTEntry>
                      <c15:txfldGUID>{4D0B31C4-B0C4-430A-A33F-E32DFE0768E7}</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DD6-4087-AC09-B320011D371E}"/>
                </c:ext>
                <c:ext xmlns:c15="http://schemas.microsoft.com/office/drawing/2012/chart" uri="{CE6537A1-D6FC-4f65-9D91-7224C49458BB}">
                  <c15:dlblFieldTable>
                    <c15:dlblFTEntry>
                      <c15:txfldGUID>{75217538-BE33-45DA-9CF4-B3BDDE29D534}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DD6-4087-AC09-B320011D371E}"/>
                </c:ext>
                <c:ext xmlns:c15="http://schemas.microsoft.com/office/drawing/2012/chart" uri="{CE6537A1-D6FC-4f65-9D91-7224C49458BB}">
                  <c15:dlblFieldTable>
                    <c15:dlblFTEntry>
                      <c15:txfldGUID>{BCA87FD4-3924-4E85-8118-6B747AAE6F78}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DD6-4087-AC09-B320011D371E}"/>
                </c:ext>
                <c:ext xmlns:c15="http://schemas.microsoft.com/office/drawing/2012/chart" uri="{CE6537A1-D6FC-4f65-9D91-7224C49458BB}">
                  <c15:dlblFieldTable>
                    <c15:dlblFTEntry>
                      <c15:txfldGUID>{A9B60D6E-74EA-4F3B-8993-5D967614C098}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DD6-4087-AC09-B320011D371E}"/>
                </c:ext>
                <c:ext xmlns:c15="http://schemas.microsoft.com/office/drawing/2012/chart" uri="{CE6537A1-D6FC-4f65-9D91-7224C49458BB}">
                  <c15:dlblFieldTable>
                    <c15:dlblFTEntry>
                      <c15:txfldGUID>{8B6ED5DD-56A9-415D-9543-91C6A249F573}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DD6-4087-AC09-B320011D371E}"/>
                </c:ext>
                <c:ext xmlns:c15="http://schemas.microsoft.com/office/drawing/2012/chart" uri="{CE6537A1-D6FC-4f65-9D91-7224C49458BB}">
                  <c15:dlblFieldTable>
                    <c15:dlblFTEntry>
                      <c15:txfldGUID>{416354F1-2DD4-498A-893C-C78AAF923BFD}</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DD6-4087-AC09-B320011D371E}"/>
                </c:ext>
                <c:ext xmlns:c15="http://schemas.microsoft.com/office/drawing/2012/chart" uri="{CE6537A1-D6FC-4f65-9D91-7224C49458BB}">
                  <c15:dlblFieldTable>
                    <c15:dlblFTEntry>
                      <c15:txfldGUID>{92443E23-E2A0-4F4D-809B-109F0255DEE1}</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DD6-4087-AC09-B320011D371E}"/>
                </c:ext>
                <c:ext xmlns:c15="http://schemas.microsoft.com/office/drawing/2012/chart" uri="{CE6537A1-D6FC-4f65-9D91-7224C49458BB}">
                  <c15:dlblFieldTable>
                    <c15:dlblFTEntry>
                      <c15:txfldGUID>{7E57534F-2E9B-4372-B527-076F9C599A16}</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DD6-4087-AC09-B320011D371E}"/>
                </c:ext>
                <c:ext xmlns:c15="http://schemas.microsoft.com/office/drawing/2012/chart" uri="{CE6537A1-D6FC-4f65-9D91-7224C49458BB}">
                  <c15:dlblFieldTable>
                    <c15:dlblFTEntry>
                      <c15:txfldGUID>{F997342B-B40F-4499-9039-3F4199D4DE54}</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56.3</c:v>
                </c:pt>
                <c:pt idx="16">
                  <c:v>57.7</c:v>
                </c:pt>
                <c:pt idx="24">
                  <c:v>59.6</c:v>
                </c:pt>
                <c:pt idx="32">
                  <c:v>59.6</c:v>
                </c:pt>
              </c:numCache>
            </c:numRef>
          </c:xVal>
          <c:yVal>
            <c:numRef>
              <c:f>公会計指標分析・財政指標組合せ分析表!$BP$51:$DC$51</c:f>
              <c:numCache>
                <c:formatCode>#,##0.0;"▲ "#,##0.0</c:formatCode>
                <c:ptCount val="40"/>
                <c:pt idx="8">
                  <c:v>34.200000000000003</c:v>
                </c:pt>
                <c:pt idx="16">
                  <c:v>29.9</c:v>
                </c:pt>
                <c:pt idx="24">
                  <c:v>21.5</c:v>
                </c:pt>
                <c:pt idx="32">
                  <c:v>8.6</c:v>
                </c:pt>
              </c:numCache>
            </c:numRef>
          </c:yVal>
          <c:smooth val="0"/>
          <c:extLst xmlns:c16r2="http://schemas.microsoft.com/office/drawing/2015/06/chart">
            <c:ext xmlns:c16="http://schemas.microsoft.com/office/drawing/2014/chart" uri="{C3380CC4-5D6E-409C-BE32-E72D297353CC}">
              <c16:uniqueId val="{00000009-6DD6-4087-AC09-B320011D371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6DD6-4087-AC09-B320011D371E}"/>
                </c:ext>
                <c:ext xmlns:c15="http://schemas.microsoft.com/office/drawing/2012/chart" uri="{CE6537A1-D6FC-4f65-9D91-7224C49458BB}">
                  <c15:dlblFieldTable>
                    <c15:dlblFTEntry>
                      <c15:txfldGUID>{EBCCEDFF-B155-418C-8CD0-92B88CBA4572}</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6DD6-4087-AC09-B320011D371E}"/>
                </c:ext>
                <c:ext xmlns:c15="http://schemas.microsoft.com/office/drawing/2012/chart" uri="{CE6537A1-D6FC-4f65-9D91-7224C49458BB}">
                  <c15:dlblFieldTable>
                    <c15:dlblFTEntry>
                      <c15:txfldGUID>{683FCB02-FCF7-40D4-9854-89EB97EE190E}</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6DD6-4087-AC09-B320011D371E}"/>
                </c:ext>
                <c:ext xmlns:c15="http://schemas.microsoft.com/office/drawing/2012/chart" uri="{CE6537A1-D6FC-4f65-9D91-7224C49458BB}">
                  <c15:dlblFieldTable>
                    <c15:dlblFTEntry>
                      <c15:txfldGUID>{8C7E723D-31D5-43F8-BB22-9BDDB8A120A2}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6DD6-4087-AC09-B320011D371E}"/>
                </c:ext>
                <c:ext xmlns:c15="http://schemas.microsoft.com/office/drawing/2012/chart" uri="{CE6537A1-D6FC-4f65-9D91-7224C49458BB}">
                  <c15:dlblFieldTable>
                    <c15:dlblFTEntry>
                      <c15:txfldGUID>{2BE8967A-8A91-4474-A657-61890FA968BE}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6DD6-4087-AC09-B320011D371E}"/>
                </c:ext>
                <c:ext xmlns:c15="http://schemas.microsoft.com/office/drawing/2012/chart" uri="{CE6537A1-D6FC-4f65-9D91-7224C49458BB}">
                  <c15:dlblFieldTable>
                    <c15:dlblFTEntry>
                      <c15:txfldGUID>{7CCC7C0F-8190-4C6A-8508-5435D3A58B73}</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6DD6-4087-AC09-B320011D371E}"/>
                </c:ext>
                <c:ext xmlns:c15="http://schemas.microsoft.com/office/drawing/2012/chart" uri="{CE6537A1-D6FC-4f65-9D91-7224C49458BB}">
                  <c15:dlblFieldTable>
                    <c15:dlblFTEntry>
                      <c15:txfldGUID>{AC112BEB-C307-4299-8210-7489C1F7638F}</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6DD6-4087-AC09-B320011D371E}"/>
                </c:ext>
                <c:ext xmlns:c15="http://schemas.microsoft.com/office/drawing/2012/chart" uri="{CE6537A1-D6FC-4f65-9D91-7224C49458BB}">
                  <c15:dlblFieldTable>
                    <c15:dlblFTEntry>
                      <c15:txfldGUID>{6BFF1E73-DBA7-432E-AED0-5023B172C40F}</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6DD6-4087-AC09-B320011D371E}"/>
                </c:ext>
                <c:ext xmlns:c15="http://schemas.microsoft.com/office/drawing/2012/chart" uri="{CE6537A1-D6FC-4f65-9D91-7224C49458BB}">
                  <c15:dlblFieldTable>
                    <c15:dlblFTEntry>
                      <c15:txfldGUID>{00005025-B91A-4046-891F-0507F0BABCE8}</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6DD6-4087-AC09-B320011D371E}"/>
                </c:ext>
                <c:ext xmlns:c15="http://schemas.microsoft.com/office/drawing/2012/chart" uri="{CE6537A1-D6FC-4f65-9D91-7224C49458BB}">
                  <c15:dlblFieldTable>
                    <c15:dlblFTEntry>
                      <c15:txfldGUID>{02AB116F-E852-41BD-A502-2F6D7FABAF31}</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52.9</c:v>
                </c:pt>
                <c:pt idx="16">
                  <c:v>58.3</c:v>
                </c:pt>
                <c:pt idx="24">
                  <c:v>59.6</c:v>
                </c:pt>
                <c:pt idx="32">
                  <c:v>60.5</c:v>
                </c:pt>
              </c:numCache>
            </c:numRef>
          </c:xVal>
          <c:yVal>
            <c:numRef>
              <c:f>公会計指標分析・財政指標組合せ分析表!$BP$55:$DC$55</c:f>
              <c:numCache>
                <c:formatCode>#,##0.0;"▲ "#,##0.0</c:formatCode>
                <c:ptCount val="40"/>
                <c:pt idx="8">
                  <c:v>58.5</c:v>
                </c:pt>
                <c:pt idx="16">
                  <c:v>54.6</c:v>
                </c:pt>
                <c:pt idx="24">
                  <c:v>53.2</c:v>
                </c:pt>
                <c:pt idx="32">
                  <c:v>47.9</c:v>
                </c:pt>
              </c:numCache>
            </c:numRef>
          </c:yVal>
          <c:smooth val="0"/>
          <c:extLst xmlns:c16r2="http://schemas.microsoft.com/office/drawing/2015/06/chart">
            <c:ext xmlns:c16="http://schemas.microsoft.com/office/drawing/2014/chart" uri="{C3380CC4-5D6E-409C-BE32-E72D297353CC}">
              <c16:uniqueId val="{00000013-6DD6-4087-AC09-B320011D371E}"/>
            </c:ext>
          </c:extLst>
        </c:ser>
        <c:dLbls>
          <c:showLegendKey val="0"/>
          <c:showVal val="1"/>
          <c:showCatName val="0"/>
          <c:showSerName val="0"/>
          <c:showPercent val="0"/>
          <c:showBubbleSize val="0"/>
        </c:dLbls>
        <c:axId val="861558672"/>
        <c:axId val="861548872"/>
      </c:scatterChart>
      <c:valAx>
        <c:axId val="861558672"/>
        <c:scaling>
          <c:orientation val="minMax"/>
          <c:max val="61.2"/>
          <c:min val="52.4"/>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61548872"/>
        <c:crosses val="autoZero"/>
        <c:crossBetween val="midCat"/>
      </c:valAx>
      <c:valAx>
        <c:axId val="861548872"/>
        <c:scaling>
          <c:orientation val="minMax"/>
          <c:max val="67"/>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6155867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178-4A1B-A93D-1D0DA549C6EF}"/>
                </c:ext>
                <c:ext xmlns:c15="http://schemas.microsoft.com/office/drawing/2012/chart" uri="{CE6537A1-D6FC-4f65-9D91-7224C49458BB}">
                  <c15:dlblFieldTable>
                    <c15:dlblFTEntry>
                      <c15:txfldGUID>{A8F1A72A-BADA-4130-8561-920B1884D201}</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178-4A1B-A93D-1D0DA549C6EF}"/>
                </c:ext>
                <c:ext xmlns:c15="http://schemas.microsoft.com/office/drawing/2012/chart" uri="{CE6537A1-D6FC-4f65-9D91-7224C49458BB}">
                  <c15:dlblFieldTable>
                    <c15:dlblFTEntry>
                      <c15:txfldGUID>{017D98C7-DC66-4608-9C06-C8D99B6B9D1B}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178-4A1B-A93D-1D0DA549C6EF}"/>
                </c:ext>
                <c:ext xmlns:c15="http://schemas.microsoft.com/office/drawing/2012/chart" uri="{CE6537A1-D6FC-4f65-9D91-7224C49458BB}">
                  <c15:dlblFieldTable>
                    <c15:dlblFTEntry>
                      <c15:txfldGUID>{36C848D9-356A-4386-A2D8-D7261C68AF4F}</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178-4A1B-A93D-1D0DA549C6EF}"/>
                </c:ext>
                <c:ext xmlns:c15="http://schemas.microsoft.com/office/drawing/2012/chart" uri="{CE6537A1-D6FC-4f65-9D91-7224C49458BB}">
                  <c15:dlblFieldTable>
                    <c15:dlblFTEntry>
                      <c15:txfldGUID>{45C7D08F-66BD-497E-8E4E-ED56E9FED0EF}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178-4A1B-A93D-1D0DA549C6EF}"/>
                </c:ext>
                <c:ext xmlns:c15="http://schemas.microsoft.com/office/drawing/2012/chart" uri="{CE6537A1-D6FC-4f65-9D91-7224C49458BB}">
                  <c15:dlblFieldTable>
                    <c15:dlblFTEntry>
                      <c15:txfldGUID>{D3A4A187-F2CC-4445-A821-9D22BE60F0D3}</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178-4A1B-A93D-1D0DA549C6EF}"/>
                </c:ext>
                <c:ext xmlns:c15="http://schemas.microsoft.com/office/drawing/2012/chart" uri="{CE6537A1-D6FC-4f65-9D91-7224C49458BB}">
                  <c15:dlblFieldTable>
                    <c15:dlblFTEntry>
                      <c15:txfldGUID>{0C1DDDA5-41F6-4485-8832-2B68F0004A30}</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178-4A1B-A93D-1D0DA549C6EF}"/>
                </c:ext>
                <c:ext xmlns:c15="http://schemas.microsoft.com/office/drawing/2012/chart" uri="{CE6537A1-D6FC-4f65-9D91-7224C49458BB}">
                  <c15:dlblFieldTable>
                    <c15:dlblFTEntry>
                      <c15:txfldGUID>{7C008623-0A99-4F46-9F2E-19CECC2EF6C4}</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178-4A1B-A93D-1D0DA549C6EF}"/>
                </c:ext>
                <c:ext xmlns:c15="http://schemas.microsoft.com/office/drawing/2012/chart" uri="{CE6537A1-D6FC-4f65-9D91-7224C49458BB}">
                  <c15:dlblFieldTable>
                    <c15:dlblFTEntry>
                      <c15:txfldGUID>{53C856E1-A531-4497-A129-AD1971755273}</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178-4A1B-A93D-1D0DA549C6EF}"/>
                </c:ext>
                <c:ext xmlns:c15="http://schemas.microsoft.com/office/drawing/2012/chart" uri="{CE6537A1-D6FC-4f65-9D91-7224C49458BB}">
                  <c15:dlblFieldTable>
                    <c15:dlblFTEntry>
                      <c15:txfldGUID>{CC5C4AF7-78C2-4053-9B58-88F9E9CB7138}</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12.1</c:v>
                </c:pt>
                <c:pt idx="8">
                  <c:v>10.5</c:v>
                </c:pt>
                <c:pt idx="16">
                  <c:v>9.3000000000000007</c:v>
                </c:pt>
                <c:pt idx="24">
                  <c:v>8.6999999999999993</c:v>
                </c:pt>
                <c:pt idx="32">
                  <c:v>7.6</c:v>
                </c:pt>
              </c:numCache>
            </c:numRef>
          </c:xVal>
          <c:yVal>
            <c:numRef>
              <c:f>公会計指標分析・財政指標組合せ分析表!$BP$73:$DC$73</c:f>
              <c:numCache>
                <c:formatCode>#,##0.0;"▲ "#,##0.0</c:formatCode>
                <c:ptCount val="40"/>
                <c:pt idx="0">
                  <c:v>48.3</c:v>
                </c:pt>
                <c:pt idx="8">
                  <c:v>34.200000000000003</c:v>
                </c:pt>
                <c:pt idx="16">
                  <c:v>29.9</c:v>
                </c:pt>
                <c:pt idx="24">
                  <c:v>21.5</c:v>
                </c:pt>
                <c:pt idx="32">
                  <c:v>8.6</c:v>
                </c:pt>
              </c:numCache>
            </c:numRef>
          </c:yVal>
          <c:smooth val="0"/>
          <c:extLst xmlns:c16r2="http://schemas.microsoft.com/office/drawing/2015/06/chart">
            <c:ext xmlns:c16="http://schemas.microsoft.com/office/drawing/2014/chart" uri="{C3380CC4-5D6E-409C-BE32-E72D297353CC}">
              <c16:uniqueId val="{00000009-E178-4A1B-A93D-1D0DA549C6E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178-4A1B-A93D-1D0DA549C6EF}"/>
                </c:ext>
                <c:ext xmlns:c15="http://schemas.microsoft.com/office/drawing/2012/chart" uri="{CE6537A1-D6FC-4f65-9D91-7224C49458BB}">
                  <c15:dlblFieldTable>
                    <c15:dlblFTEntry>
                      <c15:txfldGUID>{C6118A40-6255-4B46-99CB-579503D973C3}</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178-4A1B-A93D-1D0DA549C6EF}"/>
                </c:ext>
                <c:ext xmlns:c15="http://schemas.microsoft.com/office/drawing/2012/chart" uri="{CE6537A1-D6FC-4f65-9D91-7224C49458BB}">
                  <c15:dlblFieldTable>
                    <c15:dlblFTEntry>
                      <c15:txfldGUID>{7457476D-47E5-4FE9-AAE0-11580A38F049}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178-4A1B-A93D-1D0DA549C6EF}"/>
                </c:ext>
                <c:ext xmlns:c15="http://schemas.microsoft.com/office/drawing/2012/chart" uri="{CE6537A1-D6FC-4f65-9D91-7224C49458BB}">
                  <c15:dlblFieldTable>
                    <c15:dlblFTEntry>
                      <c15:txfldGUID>{111E35FA-C15C-4932-ADDE-7B5611D1B2A4}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178-4A1B-A93D-1D0DA549C6EF}"/>
                </c:ext>
                <c:ext xmlns:c15="http://schemas.microsoft.com/office/drawing/2012/chart" uri="{CE6537A1-D6FC-4f65-9D91-7224C49458BB}">
                  <c15:dlblFieldTable>
                    <c15:dlblFTEntry>
                      <c15:txfldGUID>{9D5D06AB-F254-464D-9B1B-3440284648CF}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178-4A1B-A93D-1D0DA549C6EF}"/>
                </c:ext>
                <c:ext xmlns:c15="http://schemas.microsoft.com/office/drawing/2012/chart" uri="{CE6537A1-D6FC-4f65-9D91-7224C49458BB}">
                  <c15:dlblFieldTable>
                    <c15:dlblFTEntry>
                      <c15:txfldGUID>{8ACBC0ED-EC31-47FD-A01F-54D55E793725}</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178-4A1B-A93D-1D0DA549C6EF}"/>
                </c:ext>
                <c:ext xmlns:c15="http://schemas.microsoft.com/office/drawing/2012/chart" uri="{CE6537A1-D6FC-4f65-9D91-7224C49458BB}">
                  <c15:dlblFieldTable>
                    <c15:dlblFTEntry>
                      <c15:txfldGUID>{CCAC1237-D3B8-46CD-AAA6-65A8135FC734}</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178-4A1B-A93D-1D0DA549C6EF}"/>
                </c:ext>
                <c:ext xmlns:c15="http://schemas.microsoft.com/office/drawing/2012/chart" uri="{CE6537A1-D6FC-4f65-9D91-7224C49458BB}">
                  <c15:dlblFieldTable>
                    <c15:dlblFTEntry>
                      <c15:txfldGUID>{E78934C1-4C38-4B9F-A20D-BAE486780098}</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178-4A1B-A93D-1D0DA549C6EF}"/>
                </c:ext>
                <c:ext xmlns:c15="http://schemas.microsoft.com/office/drawing/2012/chart" uri="{CE6537A1-D6FC-4f65-9D91-7224C49458BB}">
                  <c15:dlblFieldTable>
                    <c15:dlblFTEntry>
                      <c15:txfldGUID>{AABECF01-B26E-406F-8499-47757CBF5855}</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178-4A1B-A93D-1D0DA549C6EF}"/>
                </c:ext>
                <c:ext xmlns:c15="http://schemas.microsoft.com/office/drawing/2012/chart" uri="{CE6537A1-D6FC-4f65-9D91-7224C49458BB}">
                  <c15:dlblFieldTable>
                    <c15:dlblFTEntry>
                      <c15:txfldGUID>{49104890-6B9E-428B-ACE6-2BB376632F0F}</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11.1</c:v>
                </c:pt>
                <c:pt idx="8">
                  <c:v>10.7</c:v>
                </c:pt>
                <c:pt idx="16">
                  <c:v>10</c:v>
                </c:pt>
                <c:pt idx="24">
                  <c:v>9.8000000000000007</c:v>
                </c:pt>
                <c:pt idx="32">
                  <c:v>9.6</c:v>
                </c:pt>
              </c:numCache>
            </c:numRef>
          </c:xVal>
          <c:yVal>
            <c:numRef>
              <c:f>公会計指標分析・財政指標組合せ分析表!$BP$77:$DC$77</c:f>
              <c:numCache>
                <c:formatCode>#,##0.0;"▲ "#,##0.0</c:formatCode>
                <c:ptCount val="40"/>
                <c:pt idx="0">
                  <c:v>60.8</c:v>
                </c:pt>
                <c:pt idx="8">
                  <c:v>58.5</c:v>
                </c:pt>
                <c:pt idx="16">
                  <c:v>54.6</c:v>
                </c:pt>
                <c:pt idx="24">
                  <c:v>53.2</c:v>
                </c:pt>
                <c:pt idx="32">
                  <c:v>47.9</c:v>
                </c:pt>
              </c:numCache>
            </c:numRef>
          </c:yVal>
          <c:smooth val="0"/>
          <c:extLst xmlns:c16r2="http://schemas.microsoft.com/office/drawing/2015/06/chart">
            <c:ext xmlns:c16="http://schemas.microsoft.com/office/drawing/2014/chart" uri="{C3380CC4-5D6E-409C-BE32-E72D297353CC}">
              <c16:uniqueId val="{00000013-E178-4A1B-A93D-1D0DA549C6EF}"/>
            </c:ext>
          </c:extLst>
        </c:ser>
        <c:dLbls>
          <c:showLegendKey val="0"/>
          <c:showVal val="1"/>
          <c:showCatName val="0"/>
          <c:showSerName val="0"/>
          <c:showPercent val="0"/>
          <c:showBubbleSize val="0"/>
        </c:dLbls>
        <c:axId val="861560240"/>
        <c:axId val="861560632"/>
      </c:scatterChart>
      <c:valAx>
        <c:axId val="861560240"/>
        <c:scaling>
          <c:orientation val="minMax"/>
          <c:max val="12.5"/>
          <c:min val="7.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61560632"/>
        <c:crosses val="autoZero"/>
        <c:crossBetween val="midCat"/>
      </c:valAx>
      <c:valAx>
        <c:axId val="861560632"/>
        <c:scaling>
          <c:orientation val="minMax"/>
          <c:max val="7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6156024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ＭＳ ゴシック" pitchFamily="49" charset="-128"/>
              <a:ea typeface="ＭＳ ゴシック" pitchFamily="49" charset="-128"/>
              <a:cs typeface="+mn-cs"/>
            </a:rPr>
            <a:t>　平成</a:t>
          </a:r>
          <a:r>
            <a:rPr kumimoji="1" lang="en-US" altLang="ja-JP" sz="1100" baseline="0">
              <a:solidFill>
                <a:schemeClr val="dk1"/>
              </a:solidFill>
              <a:effectLst/>
              <a:latin typeface="ＭＳ ゴシック" pitchFamily="49" charset="-128"/>
              <a:ea typeface="ＭＳ ゴシック" pitchFamily="49" charset="-128"/>
              <a:cs typeface="+mn-cs"/>
            </a:rPr>
            <a:t>25</a:t>
          </a:r>
          <a:r>
            <a:rPr kumimoji="1" lang="ja-JP" altLang="ja-JP" sz="1100" baseline="0">
              <a:solidFill>
                <a:schemeClr val="dk1"/>
              </a:solidFill>
              <a:effectLst/>
              <a:latin typeface="ＭＳ ゴシック" pitchFamily="49" charset="-128"/>
              <a:ea typeface="ＭＳ ゴシック" pitchFamily="49" charset="-128"/>
              <a:cs typeface="+mn-cs"/>
            </a:rPr>
            <a:t>年度から改善傾向が続いており、平成</a:t>
          </a:r>
          <a:r>
            <a:rPr kumimoji="1" lang="en-US" altLang="ja-JP" sz="1100" baseline="0">
              <a:solidFill>
                <a:schemeClr val="dk1"/>
              </a:solidFill>
              <a:effectLst/>
              <a:latin typeface="ＭＳ ゴシック" pitchFamily="49" charset="-128"/>
              <a:ea typeface="ＭＳ ゴシック" pitchFamily="49" charset="-128"/>
              <a:cs typeface="+mn-cs"/>
            </a:rPr>
            <a:t>30</a:t>
          </a:r>
          <a:r>
            <a:rPr kumimoji="1" lang="ja-JP" altLang="ja-JP" sz="1100" baseline="0">
              <a:solidFill>
                <a:schemeClr val="dk1"/>
              </a:solidFill>
              <a:effectLst/>
              <a:latin typeface="ＭＳ ゴシック" pitchFamily="49" charset="-128"/>
              <a:ea typeface="ＭＳ ゴシック" pitchFamily="49" charset="-128"/>
              <a:cs typeface="+mn-cs"/>
            </a:rPr>
            <a:t>年度も</a:t>
          </a:r>
          <a:r>
            <a:rPr kumimoji="1" lang="en-US" altLang="ja-JP" sz="1100" baseline="0">
              <a:solidFill>
                <a:schemeClr val="dk1"/>
              </a:solidFill>
              <a:effectLst/>
              <a:latin typeface="ＭＳ ゴシック" pitchFamily="49" charset="-128"/>
              <a:ea typeface="ＭＳ ゴシック" pitchFamily="49" charset="-128"/>
              <a:cs typeface="+mn-cs"/>
            </a:rPr>
            <a:t>1.1</a:t>
          </a:r>
          <a:r>
            <a:rPr kumimoji="1" lang="ja-JP" altLang="ja-JP" sz="1100" baseline="0">
              <a:solidFill>
                <a:schemeClr val="dk1"/>
              </a:solidFill>
              <a:effectLst/>
              <a:latin typeface="ＭＳ ゴシック" pitchFamily="49" charset="-128"/>
              <a:ea typeface="ＭＳ ゴシック" pitchFamily="49" charset="-128"/>
              <a:cs typeface="+mn-cs"/>
            </a:rPr>
            <a:t>％の改善となった。主な要因としては、近年実施している交付税措置率の低い地方債の発行抑制により、元利償還金が減少したことに加え、算入公債費等の割合が増加したことが挙げられる。</a:t>
          </a:r>
          <a:endParaRPr lang="ja-JP" altLang="ja-JP" sz="1100">
            <a:effectLst/>
            <a:latin typeface="ＭＳ ゴシック" pitchFamily="49" charset="-128"/>
            <a:ea typeface="ＭＳ ゴシック" pitchFamily="49" charset="-128"/>
          </a:endParaRPr>
        </a:p>
        <a:p>
          <a:r>
            <a:rPr kumimoji="1" lang="ja-JP" altLang="ja-JP" sz="1100" baseline="0">
              <a:solidFill>
                <a:schemeClr val="dk1"/>
              </a:solidFill>
              <a:effectLst/>
              <a:latin typeface="ＭＳ ゴシック" pitchFamily="49" charset="-128"/>
              <a:ea typeface="ＭＳ ゴシック" pitchFamily="49" charset="-128"/>
              <a:cs typeface="+mn-cs"/>
            </a:rPr>
            <a:t>　しかしながら、令和元年度以降は本庁舎建設や光ファイバー網整備等の大型建設事業の実施による元利償還金の増加や、普通交付税の合併特例措置の縮減等から実質公債費比率は今後上昇することが予想される。</a:t>
          </a:r>
          <a:endParaRPr lang="ja-JP" altLang="ja-JP" sz="1100">
            <a:effectLst/>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itchFamily="49" charset="-128"/>
              <a:ea typeface="ＭＳ ゴシック" pitchFamily="49" charset="-128"/>
              <a:cs typeface="+mn-cs"/>
            </a:rPr>
            <a:t>　該当なし</a:t>
          </a:r>
          <a:endParaRPr lang="ja-JP" altLang="ja-JP" sz="1000">
            <a:effectLst/>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itchFamily="49" charset="-128"/>
              <a:ea typeface="ＭＳ ゴシック" pitchFamily="49" charset="-128"/>
              <a:cs typeface="+mn-cs"/>
            </a:rPr>
            <a:t>　前年度に比べ</a:t>
          </a:r>
          <a:r>
            <a:rPr kumimoji="1" lang="en-US" altLang="ja-JP" sz="1100">
              <a:solidFill>
                <a:schemeClr val="dk1"/>
              </a:solidFill>
              <a:effectLst/>
              <a:latin typeface="ＭＳ ゴシック" pitchFamily="49" charset="-128"/>
              <a:ea typeface="ＭＳ ゴシック" pitchFamily="49" charset="-128"/>
              <a:cs typeface="+mn-cs"/>
            </a:rPr>
            <a:t>12.9</a:t>
          </a:r>
          <a:r>
            <a:rPr kumimoji="1" lang="ja-JP" altLang="ja-JP" sz="1100">
              <a:solidFill>
                <a:schemeClr val="dk1"/>
              </a:solidFill>
              <a:effectLst/>
              <a:latin typeface="ＭＳ ゴシック" pitchFamily="49" charset="-128"/>
              <a:ea typeface="ＭＳ ゴシック" pitchFamily="49" charset="-128"/>
              <a:cs typeface="+mn-cs"/>
            </a:rPr>
            <a:t>％改善しており、この主な要因としては、近年実施してきた交付税措置率の低い地方債の発行抑制による地方債残高の減少や、公営企業債残高の減少に基づく繰入見込額の減少に加え、財政調整基金の積立により、充当可能財源が増加したことが挙げられる。</a:t>
          </a:r>
          <a:endParaRPr lang="ja-JP" altLang="ja-JP" sz="1400">
            <a:effectLst/>
            <a:latin typeface="ＭＳ ゴシック" pitchFamily="49" charset="-128"/>
            <a:ea typeface="ＭＳ ゴシック" pitchFamily="49" charset="-128"/>
          </a:endParaRPr>
        </a:p>
        <a:p>
          <a:pPr eaLnBrk="1" fontAlgn="auto" latinLnBrk="0" hangingPunct="1"/>
          <a:r>
            <a:rPr kumimoji="1" lang="ja-JP" altLang="ja-JP" sz="1100">
              <a:solidFill>
                <a:schemeClr val="dk1"/>
              </a:solidFill>
              <a:effectLst/>
              <a:latin typeface="ＭＳ ゴシック" pitchFamily="49" charset="-128"/>
              <a:ea typeface="ＭＳ ゴシック" pitchFamily="49" charset="-128"/>
              <a:cs typeface="+mn-cs"/>
            </a:rPr>
            <a:t>　</a:t>
          </a:r>
          <a:r>
            <a:rPr kumimoji="1" lang="ja-JP" altLang="ja-JP" sz="1100" baseline="0">
              <a:solidFill>
                <a:schemeClr val="dk1"/>
              </a:solidFill>
              <a:effectLst/>
              <a:latin typeface="ＭＳ ゴシック" pitchFamily="49" charset="-128"/>
              <a:ea typeface="ＭＳ ゴシック" pitchFamily="49" charset="-128"/>
              <a:cs typeface="+mn-cs"/>
            </a:rPr>
            <a:t>しかしながら、令和元年度以降は本庁舎建設や光ファイバー網整備等の大型建設事業の実施による地方債残高の増加や、普通交付税の合併特例措置の縮減等か将来負担比率は今後上昇することが予想される。</a:t>
          </a:r>
          <a:endParaRPr lang="ja-JP" altLang="ja-JP" sz="1400">
            <a:effectLst/>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山口県長門市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itchFamily="49" charset="-128"/>
              <a:ea typeface="ＭＳ ゴシック" pitchFamily="49" charset="-128"/>
              <a:cs typeface="+mn-cs"/>
            </a:rPr>
            <a:t>・本庁舎建設事業の実施による庁舎建設基金</a:t>
          </a:r>
          <a:r>
            <a:rPr kumimoji="1" lang="en-US" altLang="ja-JP" sz="1300">
              <a:solidFill>
                <a:schemeClr val="dk1"/>
              </a:solidFill>
              <a:effectLst/>
              <a:latin typeface="ＭＳ ゴシック" pitchFamily="49" charset="-128"/>
              <a:ea typeface="ＭＳ ゴシック" pitchFamily="49" charset="-128"/>
              <a:cs typeface="+mn-cs"/>
            </a:rPr>
            <a:t>41</a:t>
          </a:r>
          <a:r>
            <a:rPr kumimoji="1" lang="ja-JP" altLang="ja-JP" sz="1300">
              <a:solidFill>
                <a:schemeClr val="dk1"/>
              </a:solidFill>
              <a:effectLst/>
              <a:latin typeface="ＭＳ ゴシック" pitchFamily="49" charset="-128"/>
              <a:ea typeface="ＭＳ ゴシック" pitchFamily="49" charset="-128"/>
              <a:cs typeface="+mn-cs"/>
            </a:rPr>
            <a:t>百万円の取崩しや地域活性化基金の</a:t>
          </a:r>
          <a:r>
            <a:rPr kumimoji="1" lang="en-US" altLang="ja-JP" sz="1300">
              <a:solidFill>
                <a:schemeClr val="dk1"/>
              </a:solidFill>
              <a:effectLst/>
              <a:latin typeface="ＭＳ ゴシック" pitchFamily="49" charset="-128"/>
              <a:ea typeface="ＭＳ ゴシック" pitchFamily="49" charset="-128"/>
              <a:cs typeface="+mn-cs"/>
            </a:rPr>
            <a:t>54</a:t>
          </a:r>
          <a:r>
            <a:rPr kumimoji="1" lang="ja-JP" altLang="ja-JP" sz="1300">
              <a:solidFill>
                <a:schemeClr val="dk1"/>
              </a:solidFill>
              <a:effectLst/>
              <a:latin typeface="ＭＳ ゴシック" pitchFamily="49" charset="-128"/>
              <a:ea typeface="ＭＳ ゴシック" pitchFamily="49" charset="-128"/>
              <a:cs typeface="+mn-cs"/>
            </a:rPr>
            <a:t>百万円の取崩しがあったものの、財政調整基金へ</a:t>
          </a:r>
          <a:r>
            <a:rPr kumimoji="1" lang="en-US" altLang="ja-JP" sz="1300">
              <a:solidFill>
                <a:schemeClr val="dk1"/>
              </a:solidFill>
              <a:effectLst/>
              <a:latin typeface="ＭＳ ゴシック" pitchFamily="49" charset="-128"/>
              <a:ea typeface="ＭＳ ゴシック" pitchFamily="49" charset="-128"/>
              <a:cs typeface="+mn-cs"/>
            </a:rPr>
            <a:t>322</a:t>
          </a:r>
          <a:r>
            <a:rPr kumimoji="1" lang="ja-JP" altLang="ja-JP" sz="1300">
              <a:solidFill>
                <a:schemeClr val="dk1"/>
              </a:solidFill>
              <a:effectLst/>
              <a:latin typeface="ＭＳ ゴシック" pitchFamily="49" charset="-128"/>
              <a:ea typeface="ＭＳ ゴシック" pitchFamily="49" charset="-128"/>
              <a:cs typeface="+mn-cs"/>
            </a:rPr>
            <a:t>百万円の積立てを行ったことにより、基金全体では</a:t>
          </a:r>
          <a:r>
            <a:rPr kumimoji="1" lang="en-US" altLang="ja-JP" sz="1300">
              <a:solidFill>
                <a:schemeClr val="dk1"/>
              </a:solidFill>
              <a:effectLst/>
              <a:latin typeface="ＭＳ ゴシック" pitchFamily="49" charset="-128"/>
              <a:ea typeface="ＭＳ ゴシック" pitchFamily="49" charset="-128"/>
              <a:cs typeface="+mn-cs"/>
            </a:rPr>
            <a:t>215</a:t>
          </a:r>
          <a:r>
            <a:rPr kumimoji="1" lang="ja-JP" altLang="ja-JP" sz="1300">
              <a:solidFill>
                <a:schemeClr val="dk1"/>
              </a:solidFill>
              <a:effectLst/>
              <a:latin typeface="ＭＳ ゴシック" pitchFamily="49" charset="-128"/>
              <a:ea typeface="ＭＳ ゴシック" pitchFamily="49" charset="-128"/>
              <a:cs typeface="+mn-cs"/>
            </a:rPr>
            <a:t>百万円の増となった。</a:t>
          </a:r>
          <a:endParaRPr lang="ja-JP" altLang="ja-JP" sz="13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itchFamily="49" charset="-128"/>
              <a:ea typeface="ＭＳ ゴシック" pitchFamily="49" charset="-128"/>
              <a:cs typeface="+mn-cs"/>
            </a:rPr>
            <a:t>・普通交付税の合併特例措置の縮減、新市建設計画に基づく大型建設事業の集中や、扶助費の増加が見込まれることから、特定目的基金については、それぞれの目的に沿って効果的に活用を図っていく。</a:t>
          </a:r>
          <a:endParaRPr lang="ja-JP" altLang="ja-JP" sz="13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itchFamily="49" charset="-128"/>
              <a:ea typeface="ＭＳ ゴシック" pitchFamily="49" charset="-128"/>
              <a:cs typeface="+mn-cs"/>
            </a:rPr>
            <a:t>（基金の使途）</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・地域活性化基金：地域住民の連帯強化と地域振興のため。</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・庁舎建設基金：本庁舎の建設に要する経費に充てるため。</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・職員退職手当基金：退職手当の財源不足を補うため。</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・地域福祉振興基金：地域福祉を生活環境向上のため。</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・香月泰男美術館運営基金：香月泰男美術館の管理運営に充てるため。</a:t>
          </a:r>
        </a:p>
        <a:p>
          <a:endParaRPr lang="ja-JP" altLang="ja-JP" sz="1300">
            <a:effectLst/>
            <a:latin typeface="ＭＳ ゴシック" pitchFamily="49" charset="-128"/>
            <a:ea typeface="ＭＳ ゴシック" pitchFamily="49" charset="-128"/>
          </a:endParaRPr>
        </a:p>
        <a:p>
          <a:r>
            <a:rPr kumimoji="1" lang="ja-JP" altLang="ja-JP" sz="1300">
              <a:solidFill>
                <a:schemeClr val="dk1"/>
              </a:solidFill>
              <a:effectLst/>
              <a:latin typeface="ＭＳ ゴシック" pitchFamily="49" charset="-128"/>
              <a:ea typeface="ＭＳ ゴシック" pitchFamily="49" charset="-128"/>
              <a:cs typeface="+mn-cs"/>
            </a:rPr>
            <a:t>（増減理由）</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・地域活性化基金：新市建設計画に基づく</a:t>
          </a:r>
          <a:r>
            <a:rPr lang="ja-JP" altLang="ja-JP" sz="1300" b="0">
              <a:solidFill>
                <a:schemeClr val="dk1"/>
              </a:solidFill>
              <a:effectLst/>
              <a:latin typeface="ＭＳ ゴシック" pitchFamily="49" charset="-128"/>
              <a:ea typeface="ＭＳ ゴシック" pitchFamily="49" charset="-128"/>
              <a:cs typeface="+mn-cs"/>
            </a:rPr>
            <a:t>ながと成長戦略推進</a:t>
          </a:r>
          <a:r>
            <a:rPr lang="en-US" altLang="ja-JP" sz="1300" b="0">
              <a:solidFill>
                <a:schemeClr val="dk1"/>
              </a:solidFill>
              <a:effectLst/>
              <a:latin typeface="ＭＳ ゴシック" pitchFamily="49" charset="-128"/>
              <a:ea typeface="ＭＳ ゴシック" pitchFamily="49" charset="-128"/>
              <a:cs typeface="+mn-cs"/>
            </a:rPr>
            <a:t>事業や</a:t>
          </a:r>
          <a:r>
            <a:rPr lang="ja-JP" altLang="ja-JP" sz="1300" b="0">
              <a:solidFill>
                <a:schemeClr val="dk1"/>
              </a:solidFill>
              <a:effectLst/>
              <a:latin typeface="ＭＳ ゴシック" pitchFamily="49" charset="-128"/>
              <a:ea typeface="ＭＳ ゴシック" pitchFamily="49" charset="-128"/>
              <a:cs typeface="+mn-cs"/>
            </a:rPr>
            <a:t>俵山地域スポーツ交流活性化事業</a:t>
          </a:r>
          <a:r>
            <a:rPr lang="en-US" altLang="ja-JP" sz="1300" b="0">
              <a:solidFill>
                <a:schemeClr val="dk1"/>
              </a:solidFill>
              <a:effectLst/>
              <a:latin typeface="ＭＳ ゴシック" pitchFamily="49" charset="-128"/>
              <a:ea typeface="ＭＳ ゴシック" pitchFamily="49" charset="-128"/>
              <a:cs typeface="+mn-cs"/>
            </a:rPr>
            <a:t>等に54百万円を充当したことにより減少。</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・庁舎建設基金：本庁舎建設事業の財源として41百万円を充当したことにより減少。</a:t>
          </a:r>
          <a:endParaRPr lang="ja-JP" altLang="ja-JP" sz="1300">
            <a:effectLst/>
            <a:latin typeface="ＭＳ ゴシック" pitchFamily="49" charset="-128"/>
            <a:ea typeface="ＭＳ ゴシック" pitchFamily="49" charset="-128"/>
          </a:endParaRPr>
        </a:p>
        <a:p>
          <a:r>
            <a:rPr lang="ja-JP" altLang="ja-JP" sz="1300" b="0">
              <a:solidFill>
                <a:schemeClr val="dk1"/>
              </a:solidFill>
              <a:effectLst/>
              <a:latin typeface="ＭＳ ゴシック" pitchFamily="49" charset="-128"/>
              <a:ea typeface="ＭＳ ゴシック" pitchFamily="49" charset="-128"/>
              <a:cs typeface="+mn-cs"/>
            </a:rPr>
            <a:t>　・</a:t>
          </a:r>
          <a:r>
            <a:rPr lang="en-US" altLang="ja-JP" sz="1300" b="0">
              <a:solidFill>
                <a:schemeClr val="dk1"/>
              </a:solidFill>
              <a:effectLst/>
              <a:latin typeface="ＭＳ ゴシック" pitchFamily="49" charset="-128"/>
              <a:ea typeface="ＭＳ ゴシック" pitchFamily="49" charset="-128"/>
              <a:cs typeface="+mn-cs"/>
            </a:rPr>
            <a:t>香月泰男美術館運営基金：</a:t>
          </a:r>
          <a:r>
            <a:rPr lang="ja-JP" altLang="ja-JP" sz="1300" b="0">
              <a:solidFill>
                <a:schemeClr val="dk1"/>
              </a:solidFill>
              <a:effectLst/>
              <a:latin typeface="ＭＳ ゴシック" pitchFamily="49" charset="-128"/>
              <a:ea typeface="ＭＳ ゴシック" pitchFamily="49" charset="-128"/>
              <a:cs typeface="+mn-cs"/>
            </a:rPr>
            <a:t>収蔵作品の修復等に</a:t>
          </a:r>
          <a:r>
            <a:rPr lang="en-US" altLang="ja-JP" sz="1300" b="0">
              <a:solidFill>
                <a:schemeClr val="dk1"/>
              </a:solidFill>
              <a:effectLst/>
              <a:latin typeface="ＭＳ ゴシック" pitchFamily="49" charset="-128"/>
              <a:ea typeface="ＭＳ ゴシック" pitchFamily="49" charset="-128"/>
              <a:cs typeface="+mn-cs"/>
            </a:rPr>
            <a:t>14</a:t>
          </a:r>
          <a:r>
            <a:rPr lang="ja-JP" altLang="ja-JP" sz="1300" b="0">
              <a:solidFill>
                <a:schemeClr val="dk1"/>
              </a:solidFill>
              <a:effectLst/>
              <a:latin typeface="ＭＳ ゴシック" pitchFamily="49" charset="-128"/>
              <a:ea typeface="ＭＳ ゴシック" pitchFamily="49" charset="-128"/>
              <a:cs typeface="+mn-cs"/>
            </a:rPr>
            <a:t>百万円を充当したことにより減少</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・その他の基金：運用利子の積立による増。</a:t>
          </a:r>
        </a:p>
        <a:p>
          <a:endParaRPr lang="ja-JP" altLang="ja-JP" sz="1300">
            <a:effectLst/>
            <a:latin typeface="ＭＳ ゴシック" pitchFamily="49" charset="-128"/>
            <a:ea typeface="ＭＳ ゴシック" pitchFamily="49" charset="-128"/>
          </a:endParaRPr>
        </a:p>
        <a:p>
          <a:r>
            <a:rPr kumimoji="1" lang="ja-JP" altLang="ja-JP" sz="1300">
              <a:solidFill>
                <a:schemeClr val="dk1"/>
              </a:solidFill>
              <a:effectLst/>
              <a:latin typeface="ＭＳ ゴシック" pitchFamily="49" charset="-128"/>
              <a:ea typeface="ＭＳ ゴシック" pitchFamily="49" charset="-128"/>
              <a:cs typeface="+mn-cs"/>
            </a:rPr>
            <a:t>（今後の方針）</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・庁舎建設基金：</a:t>
          </a:r>
          <a:r>
            <a:rPr lang="ja-JP" altLang="ja-JP" sz="1300" b="0">
              <a:solidFill>
                <a:schemeClr val="dk1"/>
              </a:solidFill>
              <a:effectLst/>
              <a:latin typeface="ＭＳ ゴシック" pitchFamily="49" charset="-128"/>
              <a:ea typeface="ＭＳ ゴシック" pitchFamily="49" charset="-128"/>
              <a:cs typeface="+mn-cs"/>
            </a:rPr>
            <a:t>令和２</a:t>
          </a:r>
          <a:r>
            <a:rPr lang="en-US" altLang="ja-JP" sz="1300" b="0">
              <a:solidFill>
                <a:schemeClr val="dk1"/>
              </a:solidFill>
              <a:effectLst/>
              <a:latin typeface="ＭＳ ゴシック" pitchFamily="49" charset="-128"/>
              <a:ea typeface="ＭＳ ゴシック" pitchFamily="49" charset="-128"/>
              <a:cs typeface="+mn-cs"/>
            </a:rPr>
            <a:t>年度</a:t>
          </a:r>
          <a:r>
            <a:rPr lang="ja-JP" altLang="ja-JP" sz="1300" b="0">
              <a:solidFill>
                <a:schemeClr val="dk1"/>
              </a:solidFill>
              <a:effectLst/>
              <a:latin typeface="ＭＳ ゴシック" pitchFamily="49" charset="-128"/>
              <a:ea typeface="ＭＳ ゴシック" pitchFamily="49" charset="-128"/>
              <a:cs typeface="+mn-cs"/>
            </a:rPr>
            <a:t>完了</a:t>
          </a:r>
          <a:r>
            <a:rPr lang="en-US" altLang="ja-JP" sz="1300" b="0">
              <a:solidFill>
                <a:schemeClr val="dk1"/>
              </a:solidFill>
              <a:effectLst/>
              <a:latin typeface="ＭＳ ゴシック" pitchFamily="49" charset="-128"/>
              <a:ea typeface="ＭＳ ゴシック" pitchFamily="49" charset="-128"/>
              <a:cs typeface="+mn-cs"/>
            </a:rPr>
            <a:t>予定の本庁舎建設事業に充当し、</a:t>
          </a:r>
          <a:r>
            <a:rPr lang="ja-JP" altLang="ja-JP" sz="1300" b="0">
              <a:solidFill>
                <a:schemeClr val="dk1"/>
              </a:solidFill>
              <a:effectLst/>
              <a:latin typeface="ＭＳ ゴシック" pitchFamily="49" charset="-128"/>
              <a:ea typeface="ＭＳ ゴシック" pitchFamily="49" charset="-128"/>
              <a:cs typeface="+mn-cs"/>
            </a:rPr>
            <a:t>令和２</a:t>
          </a:r>
          <a:r>
            <a:rPr lang="en-US" altLang="ja-JP" sz="1300" b="0">
              <a:solidFill>
                <a:schemeClr val="dk1"/>
              </a:solidFill>
              <a:effectLst/>
              <a:latin typeface="ＭＳ ゴシック" pitchFamily="49" charset="-128"/>
              <a:ea typeface="ＭＳ ゴシック" pitchFamily="49" charset="-128"/>
              <a:cs typeface="+mn-cs"/>
            </a:rPr>
            <a:t>年度末に廃止の予定。</a:t>
          </a:r>
          <a:endParaRPr lang="ja-JP" altLang="ja-JP" sz="1300">
            <a:effectLst/>
            <a:latin typeface="ＭＳ ゴシック" pitchFamily="49" charset="-128"/>
            <a:ea typeface="ＭＳ ゴシック" pitchFamily="49" charset="-128"/>
          </a:endParaRPr>
        </a:p>
        <a:p>
          <a:r>
            <a:rPr lang="en-US" altLang="ja-JP" sz="1300" b="0">
              <a:solidFill>
                <a:schemeClr val="dk1"/>
              </a:solidFill>
              <a:effectLst/>
              <a:latin typeface="ＭＳ ゴシック" pitchFamily="49" charset="-128"/>
              <a:ea typeface="ＭＳ ゴシック" pitchFamily="49" charset="-128"/>
              <a:cs typeface="+mn-cs"/>
            </a:rPr>
            <a:t>　・その他の基金：それぞれの目的に沿って効果的に活用</a:t>
          </a:r>
          <a:r>
            <a:rPr lang="ja-JP" altLang="ja-JP" sz="1300" b="0">
              <a:solidFill>
                <a:schemeClr val="dk1"/>
              </a:solidFill>
              <a:effectLst/>
              <a:latin typeface="ＭＳ ゴシック" pitchFamily="49" charset="-128"/>
              <a:ea typeface="ＭＳ ゴシック" pitchFamily="49" charset="-128"/>
              <a:cs typeface="+mn-cs"/>
            </a:rPr>
            <a:t>を図る</a:t>
          </a:r>
          <a:r>
            <a:rPr lang="en-US" altLang="ja-JP" sz="1300" b="0">
              <a:solidFill>
                <a:schemeClr val="dk1"/>
              </a:solidFill>
              <a:effectLst/>
              <a:latin typeface="ＭＳ ゴシック" pitchFamily="49" charset="-128"/>
              <a:ea typeface="ＭＳ ゴシック" pitchFamily="49" charset="-128"/>
              <a:cs typeface="+mn-cs"/>
            </a:rPr>
            <a:t>。</a:t>
          </a:r>
          <a:endParaRPr lang="ja-JP" altLang="ja-JP" sz="13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itchFamily="49" charset="-128"/>
              <a:ea typeface="ＭＳ ゴシック" pitchFamily="49" charset="-128"/>
              <a:cs typeface="+mn-cs"/>
            </a:rPr>
            <a:t>・地方財政法第７条に基づく積立てを行ったことにより増加。</a:t>
          </a:r>
          <a:endParaRPr lang="ja-JP" altLang="ja-JP" sz="13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itchFamily="49" charset="-128"/>
              <a:ea typeface="ＭＳ ゴシック" pitchFamily="49" charset="-128"/>
              <a:cs typeface="+mn-cs"/>
            </a:rPr>
            <a:t>・普通交付税の合併特例措置の縮減、新市建設計画に基づく大型建設事業の集中や、扶助費の増加により減少が見込まれるが、災害等不測の事態に備えて、標準財政規模の</a:t>
          </a:r>
          <a:r>
            <a:rPr kumimoji="1" lang="en-US" altLang="ja-JP" sz="1300">
              <a:solidFill>
                <a:schemeClr val="dk1"/>
              </a:solidFill>
              <a:effectLst/>
              <a:latin typeface="ＭＳ ゴシック" pitchFamily="49" charset="-128"/>
              <a:ea typeface="ＭＳ ゴシック" pitchFamily="49" charset="-128"/>
              <a:cs typeface="+mn-cs"/>
            </a:rPr>
            <a:t>10</a:t>
          </a:r>
          <a:r>
            <a:rPr kumimoji="1" lang="ja-JP" altLang="ja-JP" sz="1300">
              <a:solidFill>
                <a:schemeClr val="dk1"/>
              </a:solidFill>
              <a:effectLst/>
              <a:latin typeface="ＭＳ ゴシック" pitchFamily="49" charset="-128"/>
              <a:ea typeface="ＭＳ ゴシック" pitchFamily="49" charset="-128"/>
              <a:cs typeface="+mn-cs"/>
            </a:rPr>
            <a:t>％以上は確保していきたい。</a:t>
          </a:r>
          <a:endParaRPr lang="ja-JP" altLang="ja-JP" sz="13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itchFamily="49" charset="-128"/>
              <a:ea typeface="ＭＳ ゴシック" pitchFamily="49" charset="-128"/>
              <a:cs typeface="+mn-cs"/>
            </a:rPr>
            <a:t>・運用利子の積立てにより増加。</a:t>
          </a:r>
          <a:endParaRPr lang="ja-JP" altLang="ja-JP" sz="13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itchFamily="49" charset="-128"/>
              <a:ea typeface="ＭＳ ゴシック" pitchFamily="49" charset="-128"/>
              <a:cs typeface="+mn-cs"/>
            </a:rPr>
            <a:t>・当面、取崩しの予定なし。</a:t>
          </a:r>
          <a:endParaRPr lang="ja-JP" altLang="ja-JP" sz="1300">
            <a:effectLst/>
            <a:latin typeface="ＭＳ ゴシック" pitchFamily="49" charset="-128"/>
            <a:ea typeface="ＭＳ ゴシック"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34,305
33,858
357.31
21,044,355
20,192,521
661,325
12,544,156
21,709,680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　施設の老朽化により、有形固定資産減価償却率は上昇傾向にあることから、平成</a:t>
          </a:r>
          <a:r>
            <a:rPr kumimoji="1" lang="en-US" altLang="ja-JP" sz="1100" baseline="0">
              <a:solidFill>
                <a:schemeClr val="dk1"/>
              </a:solidFill>
              <a:effectLst/>
              <a:latin typeface="+mn-lt"/>
              <a:ea typeface="+mn-ea"/>
              <a:cs typeface="+mn-cs"/>
            </a:rPr>
            <a:t>28</a:t>
          </a:r>
          <a:r>
            <a:rPr kumimoji="1" lang="ja-JP" altLang="ja-JP" sz="1100" baseline="0">
              <a:solidFill>
                <a:schemeClr val="dk1"/>
              </a:solidFill>
              <a:effectLst/>
              <a:latin typeface="+mn-lt"/>
              <a:ea typeface="+mn-ea"/>
              <a:cs typeface="+mn-cs"/>
            </a:rPr>
            <a:t>年</a:t>
          </a:r>
          <a:r>
            <a:rPr kumimoji="1" lang="en-US" altLang="ja-JP" sz="1100" baseline="0">
              <a:solidFill>
                <a:schemeClr val="dk1"/>
              </a:solidFill>
              <a:effectLst/>
              <a:latin typeface="+mn-lt"/>
              <a:ea typeface="+mn-ea"/>
              <a:cs typeface="+mn-cs"/>
            </a:rPr>
            <a:t>3</a:t>
          </a:r>
          <a:r>
            <a:rPr kumimoji="1" lang="ja-JP" altLang="ja-JP" sz="1100" baseline="0">
              <a:solidFill>
                <a:schemeClr val="dk1"/>
              </a:solidFill>
              <a:effectLst/>
              <a:latin typeface="+mn-lt"/>
              <a:ea typeface="+mn-ea"/>
              <a:cs typeface="+mn-cs"/>
            </a:rPr>
            <a:t>月に策定した公共施設等総合管理計画に沿って、公共施設の最適化を図っていく。</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36</xdr:row>
      <xdr:rowOff>74474</xdr:rowOff>
    </xdr:from>
    <xdr:ext cx="308097" cy="225703"/>
    <xdr:sp macro="" textlink="">
      <xdr:nvSpPr>
        <xdr:cNvPr id="50" name="テキスト ボックス 49"/>
        <xdr:cNvSpPr txBox="1"/>
      </xdr:nvSpPr>
      <xdr:spPr>
        <a:xfrm>
          <a:off x="898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25</xdr:row>
      <xdr:rowOff>161257</xdr:rowOff>
    </xdr:from>
    <xdr:ext cx="410689" cy="225703"/>
    <xdr:sp macro="" textlink="">
      <xdr:nvSpPr>
        <xdr:cNvPr id="60" name="テキスト ボックス 59"/>
        <xdr:cNvSpPr txBox="1"/>
      </xdr:nvSpPr>
      <xdr:spPr>
        <a:xfrm>
          <a:off x="795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2" name="テキスト ボックス 61"/>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162242</xdr:rowOff>
    </xdr:from>
    <xdr:to>
      <xdr:col>23</xdr:col>
      <xdr:colOff>85090</xdr:colOff>
      <xdr:row>33</xdr:row>
      <xdr:rowOff>121285</xdr:rowOff>
    </xdr:to>
    <xdr:cxnSp macro="">
      <xdr:nvCxnSpPr>
        <xdr:cNvPr id="64" name="直線コネクタ 63"/>
        <xdr:cNvCxnSpPr/>
      </xdr:nvCxnSpPr>
      <xdr:spPr>
        <a:xfrm flipV="1">
          <a:off x="4760595" y="5562917"/>
          <a:ext cx="1270" cy="987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125112</xdr:rowOff>
    </xdr:from>
    <xdr:ext cx="405111" cy="259045"/>
    <xdr:sp macro="" textlink="">
      <xdr:nvSpPr>
        <xdr:cNvPr id="65" name="有形固定資産減価償却率最小値テキスト"/>
        <xdr:cNvSpPr txBox="1"/>
      </xdr:nvSpPr>
      <xdr:spPr>
        <a:xfrm>
          <a:off x="4813300" y="6554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121285</xdr:rowOff>
    </xdr:from>
    <xdr:to>
      <xdr:col>23</xdr:col>
      <xdr:colOff>174625</xdr:colOff>
      <xdr:row>33</xdr:row>
      <xdr:rowOff>121285</xdr:rowOff>
    </xdr:to>
    <xdr:cxnSp macro="">
      <xdr:nvCxnSpPr>
        <xdr:cNvPr id="66" name="直線コネクタ 65"/>
        <xdr:cNvCxnSpPr/>
      </xdr:nvCxnSpPr>
      <xdr:spPr>
        <a:xfrm>
          <a:off x="4673600" y="6550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108919</xdr:rowOff>
    </xdr:from>
    <xdr:ext cx="405111" cy="259045"/>
    <xdr:sp macro="" textlink="">
      <xdr:nvSpPr>
        <xdr:cNvPr id="67" name="有形固定資産減価償却率最大値テキスト"/>
        <xdr:cNvSpPr txBox="1"/>
      </xdr:nvSpPr>
      <xdr:spPr>
        <a:xfrm>
          <a:off x="4813300" y="5338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162242</xdr:rowOff>
    </xdr:from>
    <xdr:to>
      <xdr:col>23</xdr:col>
      <xdr:colOff>174625</xdr:colOff>
      <xdr:row>27</xdr:row>
      <xdr:rowOff>162242</xdr:rowOff>
    </xdr:to>
    <xdr:cxnSp macro="">
      <xdr:nvCxnSpPr>
        <xdr:cNvPr id="68" name="直線コネクタ 67"/>
        <xdr:cNvCxnSpPr/>
      </xdr:nvCxnSpPr>
      <xdr:spPr>
        <a:xfrm>
          <a:off x="4673600" y="556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80556</xdr:rowOff>
    </xdr:from>
    <xdr:ext cx="405111" cy="259045"/>
    <xdr:sp macro="" textlink="">
      <xdr:nvSpPr>
        <xdr:cNvPr id="69" name="有形固定資産減価償却率平均値テキスト"/>
        <xdr:cNvSpPr txBox="1"/>
      </xdr:nvSpPr>
      <xdr:spPr>
        <a:xfrm>
          <a:off x="4813300" y="58241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57679</xdr:rowOff>
    </xdr:from>
    <xdr:to>
      <xdr:col>23</xdr:col>
      <xdr:colOff>136525</xdr:colOff>
      <xdr:row>30</xdr:row>
      <xdr:rowOff>159279</xdr:rowOff>
    </xdr:to>
    <xdr:sp macro="" textlink="">
      <xdr:nvSpPr>
        <xdr:cNvPr id="70" name="フローチャート: 判断 69"/>
        <xdr:cNvSpPr/>
      </xdr:nvSpPr>
      <xdr:spPr>
        <a:xfrm>
          <a:off x="4711700" y="597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73872</xdr:rowOff>
    </xdr:from>
    <xdr:to>
      <xdr:col>19</xdr:col>
      <xdr:colOff>187325</xdr:colOff>
      <xdr:row>31</xdr:row>
      <xdr:rowOff>4022</xdr:rowOff>
    </xdr:to>
    <xdr:sp macro="" textlink="">
      <xdr:nvSpPr>
        <xdr:cNvPr id="71" name="フローチャート: 判断 70"/>
        <xdr:cNvSpPr/>
      </xdr:nvSpPr>
      <xdr:spPr>
        <a:xfrm>
          <a:off x="4000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2" name="フローチャート: 判断 71"/>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22966</xdr:rowOff>
    </xdr:from>
    <xdr:to>
      <xdr:col>11</xdr:col>
      <xdr:colOff>187325</xdr:colOff>
      <xdr:row>31</xdr:row>
      <xdr:rowOff>124566</xdr:rowOff>
    </xdr:to>
    <xdr:sp macro="" textlink="">
      <xdr:nvSpPr>
        <xdr:cNvPr id="73" name="フローチャート: 判断 72"/>
        <xdr:cNvSpPr/>
      </xdr:nvSpPr>
      <xdr:spPr>
        <a:xfrm>
          <a:off x="2476500" y="6109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73872</xdr:rowOff>
    </xdr:from>
    <xdr:to>
      <xdr:col>23</xdr:col>
      <xdr:colOff>136525</xdr:colOff>
      <xdr:row>31</xdr:row>
      <xdr:rowOff>4022</xdr:rowOff>
    </xdr:to>
    <xdr:sp macro="" textlink="">
      <xdr:nvSpPr>
        <xdr:cNvPr id="79" name="楕円 78"/>
        <xdr:cNvSpPr/>
      </xdr:nvSpPr>
      <xdr:spPr>
        <a:xfrm>
          <a:off x="4711700" y="59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52299</xdr:rowOff>
    </xdr:from>
    <xdr:ext cx="405111" cy="259045"/>
    <xdr:sp macro="" textlink="">
      <xdr:nvSpPr>
        <xdr:cNvPr id="80" name="有形固定資産減価償却率該当値テキスト"/>
        <xdr:cNvSpPr txBox="1"/>
      </xdr:nvSpPr>
      <xdr:spPr>
        <a:xfrm>
          <a:off x="4813300" y="59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73872</xdr:rowOff>
    </xdr:from>
    <xdr:to>
      <xdr:col>19</xdr:col>
      <xdr:colOff>187325</xdr:colOff>
      <xdr:row>31</xdr:row>
      <xdr:rowOff>4022</xdr:rowOff>
    </xdr:to>
    <xdr:sp macro="" textlink="">
      <xdr:nvSpPr>
        <xdr:cNvPr id="81" name="楕円 80"/>
        <xdr:cNvSpPr/>
      </xdr:nvSpPr>
      <xdr:spPr>
        <a:xfrm>
          <a:off x="4000500" y="598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124672</xdr:rowOff>
    </xdr:from>
    <xdr:to>
      <xdr:col>23</xdr:col>
      <xdr:colOff>85725</xdr:colOff>
      <xdr:row>30</xdr:row>
      <xdr:rowOff>124672</xdr:rowOff>
    </xdr:to>
    <xdr:cxnSp macro="">
      <xdr:nvCxnSpPr>
        <xdr:cNvPr id="82" name="直線コネクタ 81"/>
        <xdr:cNvCxnSpPr/>
      </xdr:nvCxnSpPr>
      <xdr:spPr>
        <a:xfrm>
          <a:off x="4051300" y="6039697"/>
          <a:ext cx="711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108056</xdr:rowOff>
    </xdr:from>
    <xdr:to>
      <xdr:col>15</xdr:col>
      <xdr:colOff>187325</xdr:colOff>
      <xdr:row>31</xdr:row>
      <xdr:rowOff>38206</xdr:rowOff>
    </xdr:to>
    <xdr:sp macro="" textlink="">
      <xdr:nvSpPr>
        <xdr:cNvPr id="83" name="楕円 82"/>
        <xdr:cNvSpPr/>
      </xdr:nvSpPr>
      <xdr:spPr>
        <a:xfrm>
          <a:off x="3238500" y="602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124672</xdr:rowOff>
    </xdr:from>
    <xdr:to>
      <xdr:col>19</xdr:col>
      <xdr:colOff>136525</xdr:colOff>
      <xdr:row>30</xdr:row>
      <xdr:rowOff>158856</xdr:rowOff>
    </xdr:to>
    <xdr:cxnSp macro="">
      <xdr:nvCxnSpPr>
        <xdr:cNvPr id="84" name="直線コネクタ 83"/>
        <xdr:cNvCxnSpPr/>
      </xdr:nvCxnSpPr>
      <xdr:spPr>
        <a:xfrm flipV="1">
          <a:off x="3289300" y="6039697"/>
          <a:ext cx="762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133244</xdr:rowOff>
    </xdr:from>
    <xdr:to>
      <xdr:col>11</xdr:col>
      <xdr:colOff>187325</xdr:colOff>
      <xdr:row>31</xdr:row>
      <xdr:rowOff>63394</xdr:rowOff>
    </xdr:to>
    <xdr:sp macro="" textlink="">
      <xdr:nvSpPr>
        <xdr:cNvPr id="85" name="楕円 84"/>
        <xdr:cNvSpPr/>
      </xdr:nvSpPr>
      <xdr:spPr>
        <a:xfrm>
          <a:off x="2476500" y="604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158856</xdr:rowOff>
    </xdr:from>
    <xdr:to>
      <xdr:col>15</xdr:col>
      <xdr:colOff>136525</xdr:colOff>
      <xdr:row>31</xdr:row>
      <xdr:rowOff>12594</xdr:rowOff>
    </xdr:to>
    <xdr:cxnSp macro="">
      <xdr:nvCxnSpPr>
        <xdr:cNvPr id="86" name="直線コネクタ 85"/>
        <xdr:cNvCxnSpPr/>
      </xdr:nvCxnSpPr>
      <xdr:spPr>
        <a:xfrm flipV="1">
          <a:off x="2527300" y="6073881"/>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166599</xdr:rowOff>
    </xdr:from>
    <xdr:ext cx="405111" cy="259045"/>
    <xdr:sp macro="" textlink="">
      <xdr:nvSpPr>
        <xdr:cNvPr id="87" name="n_1aveValue有形固定資産減価償却率"/>
        <xdr:cNvSpPr txBox="1"/>
      </xdr:nvSpPr>
      <xdr:spPr>
        <a:xfrm>
          <a:off x="38360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88" name="n_2aveValue有形固定資産減価償却率"/>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115693</xdr:rowOff>
    </xdr:from>
    <xdr:ext cx="405111" cy="259045"/>
    <xdr:sp macro="" textlink="">
      <xdr:nvSpPr>
        <xdr:cNvPr id="89" name="n_3aveValue有形固定資産減価償却率"/>
        <xdr:cNvSpPr txBox="1"/>
      </xdr:nvSpPr>
      <xdr:spPr>
        <a:xfrm>
          <a:off x="2324744" y="6202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20549</xdr:rowOff>
    </xdr:from>
    <xdr:ext cx="405111" cy="259045"/>
    <xdr:sp macro="" textlink="">
      <xdr:nvSpPr>
        <xdr:cNvPr id="90" name="n_1mainValue有形固定資産減価償却率"/>
        <xdr:cNvSpPr txBox="1"/>
      </xdr:nvSpPr>
      <xdr:spPr>
        <a:xfrm>
          <a:off x="3836044" y="5764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29333</xdr:rowOff>
    </xdr:from>
    <xdr:ext cx="405111" cy="259045"/>
    <xdr:sp macro="" textlink="">
      <xdr:nvSpPr>
        <xdr:cNvPr id="91" name="n_2mainValue有形固定資産減価償却率"/>
        <xdr:cNvSpPr txBox="1"/>
      </xdr:nvSpPr>
      <xdr:spPr>
        <a:xfrm>
          <a:off x="3086744" y="6115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79921</xdr:rowOff>
    </xdr:from>
    <xdr:ext cx="405111" cy="259045"/>
    <xdr:sp macro="" textlink="">
      <xdr:nvSpPr>
        <xdr:cNvPr id="92" name="n_3mainValue有形固定資産減価償却率"/>
        <xdr:cNvSpPr txBox="1"/>
      </xdr:nvSpPr>
      <xdr:spPr>
        <a:xfrm>
          <a:off x="2324744" y="582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債務</a:t>
          </a:r>
          <a:r>
            <a:rPr kumimoji="1" lang="ja-JP" altLang="en-US" sz="1100">
              <a:solidFill>
                <a:schemeClr val="dk1"/>
              </a:solidFill>
              <a:effectLst/>
              <a:latin typeface="+mn-lt"/>
              <a:ea typeface="+mn-ea"/>
              <a:cs typeface="+mn-cs"/>
            </a:rPr>
            <a:t>償還比率</a:t>
          </a:r>
          <a:r>
            <a:rPr kumimoji="1" lang="ja-JP" altLang="ja-JP" sz="1100">
              <a:solidFill>
                <a:schemeClr val="dk1"/>
              </a:solidFill>
              <a:effectLst/>
              <a:latin typeface="+mn-lt"/>
              <a:ea typeface="+mn-ea"/>
              <a:cs typeface="+mn-cs"/>
            </a:rPr>
            <a:t>は、近年実施してきた市債の繰上償還や発行抑制により将来負担額が減少し、類似団体の平均より</a:t>
          </a:r>
          <a:r>
            <a:rPr kumimoji="1" lang="ja-JP" altLang="en-US" sz="1100">
              <a:solidFill>
                <a:schemeClr val="dk1"/>
              </a:solidFill>
              <a:effectLst/>
              <a:latin typeface="+mn-lt"/>
              <a:ea typeface="+mn-ea"/>
              <a:cs typeface="+mn-cs"/>
            </a:rPr>
            <a:t>低く</a:t>
          </a:r>
          <a:r>
            <a:rPr kumimoji="1" lang="ja-JP" altLang="ja-JP" sz="1100">
              <a:solidFill>
                <a:schemeClr val="dk1"/>
              </a:solidFill>
              <a:effectLst/>
              <a:latin typeface="+mn-lt"/>
              <a:ea typeface="+mn-ea"/>
              <a:cs typeface="+mn-cs"/>
            </a:rPr>
            <a:t>なっている。</a:t>
          </a:r>
          <a:endParaRPr lang="ja-JP" altLang="ja-JP">
            <a:effectLst/>
          </a:endParaRPr>
        </a:p>
        <a:p>
          <a:r>
            <a:rPr kumimoji="1" lang="ja-JP" altLang="ja-JP" sz="1100">
              <a:solidFill>
                <a:schemeClr val="dk1"/>
              </a:solidFill>
              <a:effectLst/>
              <a:latin typeface="+mn-lt"/>
              <a:ea typeface="+mn-ea"/>
              <a:cs typeface="+mn-cs"/>
            </a:rPr>
            <a:t>　今後も交付税措置率の低い市債の発行をできるだけ抑え、将来負担額の抑制を図っていく。</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8" name="直線コネクタ 107"/>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9" name="テキスト ボックス 108"/>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0" name="直線コネクタ 109"/>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1" name="テキスト ボックス 110"/>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2" name="直線コネクタ 111"/>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3" name="テキスト ボックス 112"/>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4" name="直線コネクタ 113"/>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5" name="テキスト ボックス 114"/>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16" name="直線コネクタ 115"/>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27</xdr:row>
      <xdr:rowOff>75381</xdr:rowOff>
    </xdr:from>
    <xdr:ext cx="482824" cy="225703"/>
    <xdr:sp macro="" textlink="">
      <xdr:nvSpPr>
        <xdr:cNvPr id="117" name="テキスト ボックス 116"/>
        <xdr:cNvSpPr txBox="1"/>
      </xdr:nvSpPr>
      <xdr:spPr>
        <a:xfrm>
          <a:off x="10756676" y="547605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8" name="直線コネクタ 117"/>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109852</xdr:rowOff>
    </xdr:from>
    <xdr:ext cx="482824" cy="225703"/>
    <xdr:sp macro="" textlink="">
      <xdr:nvSpPr>
        <xdr:cNvPr id="119" name="テキスト ボックス 118"/>
        <xdr:cNvSpPr txBox="1"/>
      </xdr:nvSpPr>
      <xdr:spPr>
        <a:xfrm>
          <a:off x="10756676" y="516762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52971</xdr:rowOff>
    </xdr:from>
    <xdr:to>
      <xdr:col>76</xdr:col>
      <xdr:colOff>21589</xdr:colOff>
      <xdr:row>34</xdr:row>
      <xdr:rowOff>31774</xdr:rowOff>
    </xdr:to>
    <xdr:cxnSp macro="">
      <xdr:nvCxnSpPr>
        <xdr:cNvPr id="123" name="直線コネクタ 122"/>
        <xdr:cNvCxnSpPr/>
      </xdr:nvCxnSpPr>
      <xdr:spPr>
        <a:xfrm flipV="1">
          <a:off x="14793595" y="5282196"/>
          <a:ext cx="1269" cy="1350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35601</xdr:rowOff>
    </xdr:from>
    <xdr:ext cx="469744" cy="259045"/>
    <xdr:sp macro="" textlink="">
      <xdr:nvSpPr>
        <xdr:cNvPr id="124" name="債務償還比率最小値テキスト"/>
        <xdr:cNvSpPr txBox="1"/>
      </xdr:nvSpPr>
      <xdr:spPr>
        <a:xfrm>
          <a:off x="14846300" y="663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31774</xdr:rowOff>
    </xdr:from>
    <xdr:to>
      <xdr:col>76</xdr:col>
      <xdr:colOff>111125</xdr:colOff>
      <xdr:row>34</xdr:row>
      <xdr:rowOff>31774</xdr:rowOff>
    </xdr:to>
    <xdr:cxnSp macro="">
      <xdr:nvCxnSpPr>
        <xdr:cNvPr id="125" name="直線コネクタ 124"/>
        <xdr:cNvCxnSpPr/>
      </xdr:nvCxnSpPr>
      <xdr:spPr>
        <a:xfrm>
          <a:off x="14706600" y="663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171098</xdr:rowOff>
    </xdr:from>
    <xdr:ext cx="560923" cy="259045"/>
    <xdr:sp macro="" textlink="">
      <xdr:nvSpPr>
        <xdr:cNvPr id="126" name="債務償還比率最大値テキスト"/>
        <xdr:cNvSpPr txBox="1"/>
      </xdr:nvSpPr>
      <xdr:spPr>
        <a:xfrm>
          <a:off x="14846300" y="50574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52971</xdr:rowOff>
    </xdr:from>
    <xdr:to>
      <xdr:col>76</xdr:col>
      <xdr:colOff>111125</xdr:colOff>
      <xdr:row>26</xdr:row>
      <xdr:rowOff>52971</xdr:rowOff>
    </xdr:to>
    <xdr:cxnSp macro="">
      <xdr:nvCxnSpPr>
        <xdr:cNvPr id="127" name="直線コネクタ 126"/>
        <xdr:cNvCxnSpPr/>
      </xdr:nvCxnSpPr>
      <xdr:spPr>
        <a:xfrm>
          <a:off x="14706600" y="5282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147948</xdr:rowOff>
    </xdr:from>
    <xdr:ext cx="469744" cy="259045"/>
    <xdr:sp macro="" textlink="">
      <xdr:nvSpPr>
        <xdr:cNvPr id="128" name="債務償還比率平均値テキスト"/>
        <xdr:cNvSpPr txBox="1"/>
      </xdr:nvSpPr>
      <xdr:spPr>
        <a:xfrm>
          <a:off x="14846300" y="5891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125071</xdr:rowOff>
    </xdr:from>
    <xdr:to>
      <xdr:col>76</xdr:col>
      <xdr:colOff>73025</xdr:colOff>
      <xdr:row>31</xdr:row>
      <xdr:rowOff>55221</xdr:rowOff>
    </xdr:to>
    <xdr:sp macro="" textlink="">
      <xdr:nvSpPr>
        <xdr:cNvPr id="129" name="フローチャート: 判断 128"/>
        <xdr:cNvSpPr/>
      </xdr:nvSpPr>
      <xdr:spPr>
        <a:xfrm>
          <a:off x="14744700" y="604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136277</xdr:rowOff>
    </xdr:from>
    <xdr:to>
      <xdr:col>72</xdr:col>
      <xdr:colOff>123825</xdr:colOff>
      <xdr:row>31</xdr:row>
      <xdr:rowOff>66427</xdr:rowOff>
    </xdr:to>
    <xdr:sp macro="" textlink="">
      <xdr:nvSpPr>
        <xdr:cNvPr id="130" name="フローチャート: 判断 129"/>
        <xdr:cNvSpPr/>
      </xdr:nvSpPr>
      <xdr:spPr>
        <a:xfrm>
          <a:off x="14033500" y="6051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88918</xdr:rowOff>
    </xdr:from>
    <xdr:to>
      <xdr:col>76</xdr:col>
      <xdr:colOff>73025</xdr:colOff>
      <xdr:row>32</xdr:row>
      <xdr:rowOff>19068</xdr:rowOff>
    </xdr:to>
    <xdr:sp macro="" textlink="">
      <xdr:nvSpPr>
        <xdr:cNvPr id="136" name="楕円 135"/>
        <xdr:cNvSpPr/>
      </xdr:nvSpPr>
      <xdr:spPr>
        <a:xfrm>
          <a:off x="14744700" y="617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67345</xdr:rowOff>
    </xdr:from>
    <xdr:ext cx="469744" cy="259045"/>
    <xdr:sp macro="" textlink="">
      <xdr:nvSpPr>
        <xdr:cNvPr id="137" name="債務償還比率該当値テキスト"/>
        <xdr:cNvSpPr txBox="1"/>
      </xdr:nvSpPr>
      <xdr:spPr>
        <a:xfrm>
          <a:off x="14846300" y="6153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91591</xdr:rowOff>
    </xdr:from>
    <xdr:to>
      <xdr:col>72</xdr:col>
      <xdr:colOff>123825</xdr:colOff>
      <xdr:row>32</xdr:row>
      <xdr:rowOff>21741</xdr:rowOff>
    </xdr:to>
    <xdr:sp macro="" textlink="">
      <xdr:nvSpPr>
        <xdr:cNvPr id="138" name="楕円 137"/>
        <xdr:cNvSpPr/>
      </xdr:nvSpPr>
      <xdr:spPr>
        <a:xfrm>
          <a:off x="14033500" y="617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139718</xdr:rowOff>
    </xdr:from>
    <xdr:to>
      <xdr:col>76</xdr:col>
      <xdr:colOff>22225</xdr:colOff>
      <xdr:row>31</xdr:row>
      <xdr:rowOff>142391</xdr:rowOff>
    </xdr:to>
    <xdr:cxnSp macro="">
      <xdr:nvCxnSpPr>
        <xdr:cNvPr id="139" name="直線コネクタ 138"/>
        <xdr:cNvCxnSpPr/>
      </xdr:nvCxnSpPr>
      <xdr:spPr>
        <a:xfrm flipV="1">
          <a:off x="14084300" y="6226193"/>
          <a:ext cx="711200" cy="2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82954</xdr:rowOff>
    </xdr:from>
    <xdr:ext cx="469744" cy="259045"/>
    <xdr:sp macro="" textlink="">
      <xdr:nvSpPr>
        <xdr:cNvPr id="140" name="n_1aveValue債務償還比率"/>
        <xdr:cNvSpPr txBox="1"/>
      </xdr:nvSpPr>
      <xdr:spPr>
        <a:xfrm>
          <a:off x="13836727" y="582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12868</xdr:rowOff>
    </xdr:from>
    <xdr:ext cx="469744" cy="259045"/>
    <xdr:sp macro="" textlink="">
      <xdr:nvSpPr>
        <xdr:cNvPr id="141" name="n_1mainValue債務償還比率"/>
        <xdr:cNvSpPr txBox="1"/>
      </xdr:nvSpPr>
      <xdr:spPr>
        <a:xfrm>
          <a:off x="13836727" y="627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34,305
33,858
357.31
21,044,355
20,192,521
661,325
12,544,156
21,709,680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46808</xdr:rowOff>
    </xdr:from>
    <xdr:to>
      <xdr:col>24</xdr:col>
      <xdr:colOff>62865</xdr:colOff>
      <xdr:row>41</xdr:row>
      <xdr:rowOff>169273</xdr:rowOff>
    </xdr:to>
    <xdr:cxnSp macro="">
      <xdr:nvCxnSpPr>
        <xdr:cNvPr id="57" name="直線コネクタ 56"/>
        <xdr:cNvCxnSpPr/>
      </xdr:nvCxnSpPr>
      <xdr:spPr>
        <a:xfrm flipV="1">
          <a:off x="4634865" y="5704658"/>
          <a:ext cx="0" cy="1494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1650</xdr:rowOff>
    </xdr:from>
    <xdr:ext cx="340478" cy="259045"/>
    <xdr:sp macro="" textlink="">
      <xdr:nvSpPr>
        <xdr:cNvPr id="58" name="【道路】&#10;有形固定資産減価償却率最小値テキスト"/>
        <xdr:cNvSpPr txBox="1"/>
      </xdr:nvSpPr>
      <xdr:spPr>
        <a:xfrm>
          <a:off x="4673600" y="720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169273</xdr:rowOff>
    </xdr:from>
    <xdr:to>
      <xdr:col>24</xdr:col>
      <xdr:colOff>152400</xdr:colOff>
      <xdr:row>41</xdr:row>
      <xdr:rowOff>169273</xdr:rowOff>
    </xdr:to>
    <xdr:cxnSp macro="">
      <xdr:nvCxnSpPr>
        <xdr:cNvPr id="59" name="直線コネクタ 58"/>
        <xdr:cNvCxnSpPr/>
      </xdr:nvCxnSpPr>
      <xdr:spPr>
        <a:xfrm>
          <a:off x="4546600" y="719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164935</xdr:rowOff>
    </xdr:from>
    <xdr:ext cx="405111" cy="259045"/>
    <xdr:sp macro="" textlink="">
      <xdr:nvSpPr>
        <xdr:cNvPr id="60" name="【道路】&#10;有形固定資産減価償却率最大値テキスト"/>
        <xdr:cNvSpPr txBox="1"/>
      </xdr:nvSpPr>
      <xdr:spPr>
        <a:xfrm>
          <a:off x="4673600" y="5479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46808</xdr:rowOff>
    </xdr:from>
    <xdr:to>
      <xdr:col>24</xdr:col>
      <xdr:colOff>152400</xdr:colOff>
      <xdr:row>33</xdr:row>
      <xdr:rowOff>46808</xdr:rowOff>
    </xdr:to>
    <xdr:cxnSp macro="">
      <xdr:nvCxnSpPr>
        <xdr:cNvPr id="61" name="直線コネクタ 60"/>
        <xdr:cNvCxnSpPr/>
      </xdr:nvCxnSpPr>
      <xdr:spPr>
        <a:xfrm>
          <a:off x="4546600" y="570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95630</xdr:rowOff>
    </xdr:from>
    <xdr:ext cx="405111" cy="259045"/>
    <xdr:sp macro="" textlink="">
      <xdr:nvSpPr>
        <xdr:cNvPr id="62" name="【道路】&#10;有形固定資産減価償却率平均値テキスト"/>
        <xdr:cNvSpPr txBox="1"/>
      </xdr:nvSpPr>
      <xdr:spPr>
        <a:xfrm>
          <a:off x="4673600" y="609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72753</xdr:rowOff>
    </xdr:from>
    <xdr:to>
      <xdr:col>24</xdr:col>
      <xdr:colOff>114300</xdr:colOff>
      <xdr:row>37</xdr:row>
      <xdr:rowOff>2903</xdr:rowOff>
    </xdr:to>
    <xdr:sp macro="" textlink="">
      <xdr:nvSpPr>
        <xdr:cNvPr id="63" name="フローチャート: 判断 62"/>
        <xdr:cNvSpPr/>
      </xdr:nvSpPr>
      <xdr:spPr>
        <a:xfrm>
          <a:off x="45847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93980</xdr:rowOff>
    </xdr:from>
    <xdr:to>
      <xdr:col>20</xdr:col>
      <xdr:colOff>38100</xdr:colOff>
      <xdr:row>37</xdr:row>
      <xdr:rowOff>24130</xdr:rowOff>
    </xdr:to>
    <xdr:sp macro="" textlink="">
      <xdr:nvSpPr>
        <xdr:cNvPr id="64" name="フローチャート: 判断 63"/>
        <xdr:cNvSpPr/>
      </xdr:nvSpPr>
      <xdr:spPr>
        <a:xfrm>
          <a:off x="3746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105410</xdr:rowOff>
    </xdr:from>
    <xdr:to>
      <xdr:col>15</xdr:col>
      <xdr:colOff>101600</xdr:colOff>
      <xdr:row>37</xdr:row>
      <xdr:rowOff>35560</xdr:rowOff>
    </xdr:to>
    <xdr:sp macro="" textlink="">
      <xdr:nvSpPr>
        <xdr:cNvPr id="65" name="フローチャート: 判断 64"/>
        <xdr:cNvSpPr/>
      </xdr:nvSpPr>
      <xdr:spPr>
        <a:xfrm>
          <a:off x="2857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87449</xdr:rowOff>
    </xdr:from>
    <xdr:to>
      <xdr:col>10</xdr:col>
      <xdr:colOff>165100</xdr:colOff>
      <xdr:row>38</xdr:row>
      <xdr:rowOff>17599</xdr:rowOff>
    </xdr:to>
    <xdr:sp macro="" textlink="">
      <xdr:nvSpPr>
        <xdr:cNvPr id="66" name="フローチャート: 判断 65"/>
        <xdr:cNvSpPr/>
      </xdr:nvSpPr>
      <xdr:spPr>
        <a:xfrm>
          <a:off x="1968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121739</xdr:rowOff>
    </xdr:from>
    <xdr:to>
      <xdr:col>24</xdr:col>
      <xdr:colOff>114300</xdr:colOff>
      <xdr:row>37</xdr:row>
      <xdr:rowOff>51889</xdr:rowOff>
    </xdr:to>
    <xdr:sp macro="" textlink="">
      <xdr:nvSpPr>
        <xdr:cNvPr id="72" name="楕円 71"/>
        <xdr:cNvSpPr/>
      </xdr:nvSpPr>
      <xdr:spPr>
        <a:xfrm>
          <a:off x="4584700" y="629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100166</xdr:rowOff>
    </xdr:from>
    <xdr:ext cx="405111" cy="259045"/>
    <xdr:sp macro="" textlink="">
      <xdr:nvSpPr>
        <xdr:cNvPr id="73" name="【道路】&#10;有形固定資産減価償却率該当値テキスト"/>
        <xdr:cNvSpPr txBox="1"/>
      </xdr:nvSpPr>
      <xdr:spPr>
        <a:xfrm>
          <a:off x="4673600" y="627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121739</xdr:rowOff>
    </xdr:from>
    <xdr:to>
      <xdr:col>20</xdr:col>
      <xdr:colOff>38100</xdr:colOff>
      <xdr:row>37</xdr:row>
      <xdr:rowOff>51889</xdr:rowOff>
    </xdr:to>
    <xdr:sp macro="" textlink="">
      <xdr:nvSpPr>
        <xdr:cNvPr id="74" name="楕円 73"/>
        <xdr:cNvSpPr/>
      </xdr:nvSpPr>
      <xdr:spPr>
        <a:xfrm>
          <a:off x="3746500" y="629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1089</xdr:rowOff>
    </xdr:from>
    <xdr:to>
      <xdr:col>24</xdr:col>
      <xdr:colOff>63500</xdr:colOff>
      <xdr:row>37</xdr:row>
      <xdr:rowOff>1089</xdr:rowOff>
    </xdr:to>
    <xdr:cxnSp macro="">
      <xdr:nvCxnSpPr>
        <xdr:cNvPr id="75" name="直線コネクタ 74"/>
        <xdr:cNvCxnSpPr/>
      </xdr:nvCxnSpPr>
      <xdr:spPr>
        <a:xfrm>
          <a:off x="3797300" y="63447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152763</xdr:rowOff>
    </xdr:from>
    <xdr:to>
      <xdr:col>15</xdr:col>
      <xdr:colOff>101600</xdr:colOff>
      <xdr:row>37</xdr:row>
      <xdr:rowOff>82913</xdr:rowOff>
    </xdr:to>
    <xdr:sp macro="" textlink="">
      <xdr:nvSpPr>
        <xdr:cNvPr id="76" name="楕円 75"/>
        <xdr:cNvSpPr/>
      </xdr:nvSpPr>
      <xdr:spPr>
        <a:xfrm>
          <a:off x="2857500" y="632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1089</xdr:rowOff>
    </xdr:from>
    <xdr:to>
      <xdr:col>19</xdr:col>
      <xdr:colOff>177800</xdr:colOff>
      <xdr:row>37</xdr:row>
      <xdr:rowOff>32113</xdr:rowOff>
    </xdr:to>
    <xdr:cxnSp macro="">
      <xdr:nvCxnSpPr>
        <xdr:cNvPr id="77" name="直線コネクタ 76"/>
        <xdr:cNvCxnSpPr/>
      </xdr:nvCxnSpPr>
      <xdr:spPr>
        <a:xfrm flipV="1">
          <a:off x="2908300" y="634473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10704</xdr:rowOff>
    </xdr:from>
    <xdr:to>
      <xdr:col>10</xdr:col>
      <xdr:colOff>165100</xdr:colOff>
      <xdr:row>37</xdr:row>
      <xdr:rowOff>112304</xdr:rowOff>
    </xdr:to>
    <xdr:sp macro="" textlink="">
      <xdr:nvSpPr>
        <xdr:cNvPr id="78" name="楕円 77"/>
        <xdr:cNvSpPr/>
      </xdr:nvSpPr>
      <xdr:spPr>
        <a:xfrm>
          <a:off x="1968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32113</xdr:rowOff>
    </xdr:from>
    <xdr:to>
      <xdr:col>15</xdr:col>
      <xdr:colOff>50800</xdr:colOff>
      <xdr:row>37</xdr:row>
      <xdr:rowOff>61504</xdr:rowOff>
    </xdr:to>
    <xdr:cxnSp macro="">
      <xdr:nvCxnSpPr>
        <xdr:cNvPr id="79" name="直線コネクタ 78"/>
        <xdr:cNvCxnSpPr/>
      </xdr:nvCxnSpPr>
      <xdr:spPr>
        <a:xfrm flipV="1">
          <a:off x="2019300" y="637576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40657</xdr:rowOff>
    </xdr:from>
    <xdr:ext cx="405111" cy="259045"/>
    <xdr:sp macro="" textlink="">
      <xdr:nvSpPr>
        <xdr:cNvPr id="80" name="n_1aveValue【道路】&#10;有形固定資産減価償却率"/>
        <xdr:cNvSpPr txBox="1"/>
      </xdr:nvSpPr>
      <xdr:spPr>
        <a:xfrm>
          <a:off x="3582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81" name="n_2aveValue【道路】&#10;有形固定資産減価償却率"/>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8726</xdr:rowOff>
    </xdr:from>
    <xdr:ext cx="405111" cy="259045"/>
    <xdr:sp macro="" textlink="">
      <xdr:nvSpPr>
        <xdr:cNvPr id="82" name="n_3aveValue【道路】&#10;有形固定資産減価償却率"/>
        <xdr:cNvSpPr txBox="1"/>
      </xdr:nvSpPr>
      <xdr:spPr>
        <a:xfrm>
          <a:off x="1816744" y="652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43016</xdr:rowOff>
    </xdr:from>
    <xdr:ext cx="405111" cy="259045"/>
    <xdr:sp macro="" textlink="">
      <xdr:nvSpPr>
        <xdr:cNvPr id="83" name="n_1mainValue【道路】&#10;有形固定資産減価償却率"/>
        <xdr:cNvSpPr txBox="1"/>
      </xdr:nvSpPr>
      <xdr:spPr>
        <a:xfrm>
          <a:off x="3582044" y="6386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74040</xdr:rowOff>
    </xdr:from>
    <xdr:ext cx="405111" cy="259045"/>
    <xdr:sp macro="" textlink="">
      <xdr:nvSpPr>
        <xdr:cNvPr id="84" name="n_2mainValue【道路】&#10;有形固定資産減価償却率"/>
        <xdr:cNvSpPr txBox="1"/>
      </xdr:nvSpPr>
      <xdr:spPr>
        <a:xfrm>
          <a:off x="2705744" y="641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128831</xdr:rowOff>
    </xdr:from>
    <xdr:ext cx="405111" cy="259045"/>
    <xdr:sp macro="" textlink="">
      <xdr:nvSpPr>
        <xdr:cNvPr id="85" name="n_3mainValue【道路】&#10;有形固定資産減価償却率"/>
        <xdr:cNvSpPr txBox="1"/>
      </xdr:nvSpPr>
      <xdr:spPr>
        <a:xfrm>
          <a:off x="1816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9" name="テキスト ボックス 98"/>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1" name="テキスト ボックス 100"/>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3" name="テキスト ボックス 102"/>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5" name="テキスト ボックス 104"/>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88087</xdr:rowOff>
    </xdr:from>
    <xdr:to>
      <xdr:col>54</xdr:col>
      <xdr:colOff>189865</xdr:colOff>
      <xdr:row>42</xdr:row>
      <xdr:rowOff>591</xdr:rowOff>
    </xdr:to>
    <xdr:cxnSp macro="">
      <xdr:nvCxnSpPr>
        <xdr:cNvPr id="109" name="直線コネクタ 108"/>
        <xdr:cNvCxnSpPr/>
      </xdr:nvCxnSpPr>
      <xdr:spPr>
        <a:xfrm flipV="1">
          <a:off x="10476865" y="5917387"/>
          <a:ext cx="0" cy="1284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4418</xdr:rowOff>
    </xdr:from>
    <xdr:ext cx="469744" cy="259045"/>
    <xdr:sp macro="" textlink="">
      <xdr:nvSpPr>
        <xdr:cNvPr id="110" name="【道路】&#10;一人当たり延長最小値テキスト"/>
        <xdr:cNvSpPr txBox="1"/>
      </xdr:nvSpPr>
      <xdr:spPr>
        <a:xfrm>
          <a:off x="10515600" y="720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591</xdr:rowOff>
    </xdr:from>
    <xdr:to>
      <xdr:col>55</xdr:col>
      <xdr:colOff>88900</xdr:colOff>
      <xdr:row>42</xdr:row>
      <xdr:rowOff>591</xdr:rowOff>
    </xdr:to>
    <xdr:cxnSp macro="">
      <xdr:nvCxnSpPr>
        <xdr:cNvPr id="111" name="直線コネクタ 110"/>
        <xdr:cNvCxnSpPr/>
      </xdr:nvCxnSpPr>
      <xdr:spPr>
        <a:xfrm>
          <a:off x="10388600" y="720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34764</xdr:rowOff>
    </xdr:from>
    <xdr:ext cx="534377" cy="259045"/>
    <xdr:sp macro="" textlink="">
      <xdr:nvSpPr>
        <xdr:cNvPr id="112" name="【道路】&#10;一人当たり延長最大値テキスト"/>
        <xdr:cNvSpPr txBox="1"/>
      </xdr:nvSpPr>
      <xdr:spPr>
        <a:xfrm>
          <a:off x="10515600" y="569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88087</xdr:rowOff>
    </xdr:from>
    <xdr:to>
      <xdr:col>55</xdr:col>
      <xdr:colOff>88900</xdr:colOff>
      <xdr:row>34</xdr:row>
      <xdr:rowOff>88087</xdr:rowOff>
    </xdr:to>
    <xdr:cxnSp macro="">
      <xdr:nvCxnSpPr>
        <xdr:cNvPr id="113" name="直線コネクタ 112"/>
        <xdr:cNvCxnSpPr/>
      </xdr:nvCxnSpPr>
      <xdr:spPr>
        <a:xfrm>
          <a:off x="10388600" y="591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22172</xdr:rowOff>
    </xdr:from>
    <xdr:ext cx="534377" cy="259045"/>
    <xdr:sp macro="" textlink="">
      <xdr:nvSpPr>
        <xdr:cNvPr id="114" name="【道路】&#10;一人当たり延長平均値テキスト"/>
        <xdr:cNvSpPr txBox="1"/>
      </xdr:nvSpPr>
      <xdr:spPr>
        <a:xfrm>
          <a:off x="10515600" y="6708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43745</xdr:rowOff>
    </xdr:from>
    <xdr:to>
      <xdr:col>55</xdr:col>
      <xdr:colOff>50800</xdr:colOff>
      <xdr:row>39</xdr:row>
      <xdr:rowOff>145345</xdr:rowOff>
    </xdr:to>
    <xdr:sp macro="" textlink="">
      <xdr:nvSpPr>
        <xdr:cNvPr id="115" name="フローチャート: 判断 114"/>
        <xdr:cNvSpPr/>
      </xdr:nvSpPr>
      <xdr:spPr>
        <a:xfrm>
          <a:off x="10426700" y="6730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57804</xdr:rowOff>
    </xdr:from>
    <xdr:to>
      <xdr:col>50</xdr:col>
      <xdr:colOff>165100</xdr:colOff>
      <xdr:row>39</xdr:row>
      <xdr:rowOff>159404</xdr:rowOff>
    </xdr:to>
    <xdr:sp macro="" textlink="">
      <xdr:nvSpPr>
        <xdr:cNvPr id="116" name="フローチャート: 判断 115"/>
        <xdr:cNvSpPr/>
      </xdr:nvSpPr>
      <xdr:spPr>
        <a:xfrm>
          <a:off x="9588500" y="674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52146</xdr:rowOff>
    </xdr:from>
    <xdr:to>
      <xdr:col>46</xdr:col>
      <xdr:colOff>38100</xdr:colOff>
      <xdr:row>39</xdr:row>
      <xdr:rowOff>153746</xdr:rowOff>
    </xdr:to>
    <xdr:sp macro="" textlink="">
      <xdr:nvSpPr>
        <xdr:cNvPr id="117" name="フローチャート: 判断 116"/>
        <xdr:cNvSpPr/>
      </xdr:nvSpPr>
      <xdr:spPr>
        <a:xfrm>
          <a:off x="8699500" y="673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91446</xdr:rowOff>
    </xdr:from>
    <xdr:to>
      <xdr:col>41</xdr:col>
      <xdr:colOff>101600</xdr:colOff>
      <xdr:row>40</xdr:row>
      <xdr:rowOff>21596</xdr:rowOff>
    </xdr:to>
    <xdr:sp macro="" textlink="">
      <xdr:nvSpPr>
        <xdr:cNvPr id="118" name="フローチャート: 判断 117"/>
        <xdr:cNvSpPr/>
      </xdr:nvSpPr>
      <xdr:spPr>
        <a:xfrm>
          <a:off x="7810500" y="677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111525</xdr:rowOff>
    </xdr:from>
    <xdr:to>
      <xdr:col>55</xdr:col>
      <xdr:colOff>50800</xdr:colOff>
      <xdr:row>39</xdr:row>
      <xdr:rowOff>41675</xdr:rowOff>
    </xdr:to>
    <xdr:sp macro="" textlink="">
      <xdr:nvSpPr>
        <xdr:cNvPr id="124" name="楕円 123"/>
        <xdr:cNvSpPr/>
      </xdr:nvSpPr>
      <xdr:spPr>
        <a:xfrm>
          <a:off x="10426700" y="662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134402</xdr:rowOff>
    </xdr:from>
    <xdr:ext cx="534377" cy="259045"/>
    <xdr:sp macro="" textlink="">
      <xdr:nvSpPr>
        <xdr:cNvPr id="125" name="【道路】&#10;一人当たり延長該当値テキスト"/>
        <xdr:cNvSpPr txBox="1"/>
      </xdr:nvSpPr>
      <xdr:spPr>
        <a:xfrm>
          <a:off x="10515600" y="647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120974</xdr:rowOff>
    </xdr:from>
    <xdr:to>
      <xdr:col>50</xdr:col>
      <xdr:colOff>165100</xdr:colOff>
      <xdr:row>39</xdr:row>
      <xdr:rowOff>51124</xdr:rowOff>
    </xdr:to>
    <xdr:sp macro="" textlink="">
      <xdr:nvSpPr>
        <xdr:cNvPr id="126" name="楕円 125"/>
        <xdr:cNvSpPr/>
      </xdr:nvSpPr>
      <xdr:spPr>
        <a:xfrm>
          <a:off x="9588500" y="663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162325</xdr:rowOff>
    </xdr:from>
    <xdr:to>
      <xdr:col>55</xdr:col>
      <xdr:colOff>0</xdr:colOff>
      <xdr:row>39</xdr:row>
      <xdr:rowOff>324</xdr:rowOff>
    </xdr:to>
    <xdr:cxnSp macro="">
      <xdr:nvCxnSpPr>
        <xdr:cNvPr id="127" name="直線コネクタ 126"/>
        <xdr:cNvCxnSpPr/>
      </xdr:nvCxnSpPr>
      <xdr:spPr>
        <a:xfrm flipV="1">
          <a:off x="9639300" y="6677425"/>
          <a:ext cx="8382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131775</xdr:rowOff>
    </xdr:from>
    <xdr:to>
      <xdr:col>46</xdr:col>
      <xdr:colOff>38100</xdr:colOff>
      <xdr:row>39</xdr:row>
      <xdr:rowOff>61925</xdr:rowOff>
    </xdr:to>
    <xdr:sp macro="" textlink="">
      <xdr:nvSpPr>
        <xdr:cNvPr id="128" name="楕円 127"/>
        <xdr:cNvSpPr/>
      </xdr:nvSpPr>
      <xdr:spPr>
        <a:xfrm>
          <a:off x="8699500" y="664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324</xdr:rowOff>
    </xdr:from>
    <xdr:to>
      <xdr:col>50</xdr:col>
      <xdr:colOff>114300</xdr:colOff>
      <xdr:row>39</xdr:row>
      <xdr:rowOff>11125</xdr:rowOff>
    </xdr:to>
    <xdr:cxnSp macro="">
      <xdr:nvCxnSpPr>
        <xdr:cNvPr id="129" name="直線コネクタ 128"/>
        <xdr:cNvCxnSpPr/>
      </xdr:nvCxnSpPr>
      <xdr:spPr>
        <a:xfrm flipV="1">
          <a:off x="8750300" y="6686874"/>
          <a:ext cx="889000" cy="10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140367</xdr:rowOff>
    </xdr:from>
    <xdr:to>
      <xdr:col>41</xdr:col>
      <xdr:colOff>101600</xdr:colOff>
      <xdr:row>39</xdr:row>
      <xdr:rowOff>70517</xdr:rowOff>
    </xdr:to>
    <xdr:sp macro="" textlink="">
      <xdr:nvSpPr>
        <xdr:cNvPr id="130" name="楕円 129"/>
        <xdr:cNvSpPr/>
      </xdr:nvSpPr>
      <xdr:spPr>
        <a:xfrm>
          <a:off x="7810500" y="665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11125</xdr:rowOff>
    </xdr:from>
    <xdr:to>
      <xdr:col>45</xdr:col>
      <xdr:colOff>177800</xdr:colOff>
      <xdr:row>39</xdr:row>
      <xdr:rowOff>19717</xdr:rowOff>
    </xdr:to>
    <xdr:cxnSp macro="">
      <xdr:nvCxnSpPr>
        <xdr:cNvPr id="131" name="直線コネクタ 130"/>
        <xdr:cNvCxnSpPr/>
      </xdr:nvCxnSpPr>
      <xdr:spPr>
        <a:xfrm flipV="1">
          <a:off x="7861300" y="6697675"/>
          <a:ext cx="889000" cy="8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150531</xdr:rowOff>
    </xdr:from>
    <xdr:ext cx="534377" cy="259045"/>
    <xdr:sp macro="" textlink="">
      <xdr:nvSpPr>
        <xdr:cNvPr id="132" name="n_1aveValue【道路】&#10;一人当たり延長"/>
        <xdr:cNvSpPr txBox="1"/>
      </xdr:nvSpPr>
      <xdr:spPr>
        <a:xfrm>
          <a:off x="9359411" y="683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144873</xdr:rowOff>
    </xdr:from>
    <xdr:ext cx="534377" cy="259045"/>
    <xdr:sp macro="" textlink="">
      <xdr:nvSpPr>
        <xdr:cNvPr id="133" name="n_2aveValue【道路】&#10;一人当たり延長"/>
        <xdr:cNvSpPr txBox="1"/>
      </xdr:nvSpPr>
      <xdr:spPr>
        <a:xfrm>
          <a:off x="8483111" y="683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12723</xdr:rowOff>
    </xdr:from>
    <xdr:ext cx="534377" cy="259045"/>
    <xdr:sp macro="" textlink="">
      <xdr:nvSpPr>
        <xdr:cNvPr id="134" name="n_3aveValue【道路】&#10;一人当たり延長"/>
        <xdr:cNvSpPr txBox="1"/>
      </xdr:nvSpPr>
      <xdr:spPr>
        <a:xfrm>
          <a:off x="7594111" y="687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67651</xdr:rowOff>
    </xdr:from>
    <xdr:ext cx="534377" cy="259045"/>
    <xdr:sp macro="" textlink="">
      <xdr:nvSpPr>
        <xdr:cNvPr id="135" name="n_1mainValue【道路】&#10;一人当たり延長"/>
        <xdr:cNvSpPr txBox="1"/>
      </xdr:nvSpPr>
      <xdr:spPr>
        <a:xfrm>
          <a:off x="9359411" y="641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78452</xdr:rowOff>
    </xdr:from>
    <xdr:ext cx="534377" cy="259045"/>
    <xdr:sp macro="" textlink="">
      <xdr:nvSpPr>
        <xdr:cNvPr id="136" name="n_2mainValue【道路】&#10;一人当たり延長"/>
        <xdr:cNvSpPr txBox="1"/>
      </xdr:nvSpPr>
      <xdr:spPr>
        <a:xfrm>
          <a:off x="8483111" y="642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87044</xdr:rowOff>
    </xdr:from>
    <xdr:ext cx="534377" cy="259045"/>
    <xdr:sp macro="" textlink="">
      <xdr:nvSpPr>
        <xdr:cNvPr id="137" name="n_3mainValue【道路】&#10;一人当たり延長"/>
        <xdr:cNvSpPr txBox="1"/>
      </xdr:nvSpPr>
      <xdr:spPr>
        <a:xfrm>
          <a:off x="7594111" y="6430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57150</xdr:rowOff>
    </xdr:from>
    <xdr:to>
      <xdr:col>24</xdr:col>
      <xdr:colOff>62865</xdr:colOff>
      <xdr:row>64</xdr:row>
      <xdr:rowOff>102870</xdr:rowOff>
    </xdr:to>
    <xdr:cxnSp macro="">
      <xdr:nvCxnSpPr>
        <xdr:cNvPr id="163" name="直線コネクタ 162"/>
        <xdr:cNvCxnSpPr/>
      </xdr:nvCxnSpPr>
      <xdr:spPr>
        <a:xfrm flipV="1">
          <a:off x="4634865" y="948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64"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65" name="直線コネクタ 164"/>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3827</xdr:rowOff>
    </xdr:from>
    <xdr:ext cx="405111" cy="259045"/>
    <xdr:sp macro="" textlink="">
      <xdr:nvSpPr>
        <xdr:cNvPr id="166" name="【橋りょう・トンネル】&#10;有形固定資産減価償却率最大値テキスト"/>
        <xdr:cNvSpPr txBox="1"/>
      </xdr:nvSpPr>
      <xdr:spPr>
        <a:xfrm>
          <a:off x="4673600" y="926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57150</xdr:rowOff>
    </xdr:from>
    <xdr:to>
      <xdr:col>24</xdr:col>
      <xdr:colOff>152400</xdr:colOff>
      <xdr:row>55</xdr:row>
      <xdr:rowOff>57150</xdr:rowOff>
    </xdr:to>
    <xdr:cxnSp macro="">
      <xdr:nvCxnSpPr>
        <xdr:cNvPr id="167" name="直線コネクタ 166"/>
        <xdr:cNvCxnSpPr/>
      </xdr:nvCxnSpPr>
      <xdr:spPr>
        <a:xfrm>
          <a:off x="4546600" y="948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113773</xdr:rowOff>
    </xdr:from>
    <xdr:ext cx="405111" cy="259045"/>
    <xdr:sp macro="" textlink="">
      <xdr:nvSpPr>
        <xdr:cNvPr id="168" name="【橋りょう・トンネル】&#10;有形固定資産減価償却率平均値テキスト"/>
        <xdr:cNvSpPr txBox="1"/>
      </xdr:nvSpPr>
      <xdr:spPr>
        <a:xfrm>
          <a:off x="4673600" y="10057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9" name="フローチャート: 判断 168"/>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168003</xdr:rowOff>
    </xdr:from>
    <xdr:to>
      <xdr:col>20</xdr:col>
      <xdr:colOff>38100</xdr:colOff>
      <xdr:row>59</xdr:row>
      <xdr:rowOff>98153</xdr:rowOff>
    </xdr:to>
    <xdr:sp macro="" textlink="">
      <xdr:nvSpPr>
        <xdr:cNvPr id="170" name="フローチャート: 判断 169"/>
        <xdr:cNvSpPr/>
      </xdr:nvSpPr>
      <xdr:spPr>
        <a:xfrm>
          <a:off x="374650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21046</xdr:rowOff>
    </xdr:from>
    <xdr:to>
      <xdr:col>15</xdr:col>
      <xdr:colOff>101600</xdr:colOff>
      <xdr:row>59</xdr:row>
      <xdr:rowOff>122646</xdr:rowOff>
    </xdr:to>
    <xdr:sp macro="" textlink="">
      <xdr:nvSpPr>
        <xdr:cNvPr id="171" name="フローチャート: 判断 170"/>
        <xdr:cNvSpPr/>
      </xdr:nvSpPr>
      <xdr:spPr>
        <a:xfrm>
          <a:off x="2857500" y="101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55335</xdr:rowOff>
    </xdr:from>
    <xdr:to>
      <xdr:col>10</xdr:col>
      <xdr:colOff>165100</xdr:colOff>
      <xdr:row>59</xdr:row>
      <xdr:rowOff>156935</xdr:rowOff>
    </xdr:to>
    <xdr:sp macro="" textlink="">
      <xdr:nvSpPr>
        <xdr:cNvPr id="172" name="フローチャート: 判断 171"/>
        <xdr:cNvSpPr/>
      </xdr:nvSpPr>
      <xdr:spPr>
        <a:xfrm>
          <a:off x="1968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14515</xdr:rowOff>
    </xdr:from>
    <xdr:to>
      <xdr:col>24</xdr:col>
      <xdr:colOff>114300</xdr:colOff>
      <xdr:row>58</xdr:row>
      <xdr:rowOff>116115</xdr:rowOff>
    </xdr:to>
    <xdr:sp macro="" textlink="">
      <xdr:nvSpPr>
        <xdr:cNvPr id="178" name="楕円 177"/>
        <xdr:cNvSpPr/>
      </xdr:nvSpPr>
      <xdr:spPr>
        <a:xfrm>
          <a:off x="45847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37392</xdr:rowOff>
    </xdr:from>
    <xdr:ext cx="405111" cy="259045"/>
    <xdr:sp macro="" textlink="">
      <xdr:nvSpPr>
        <xdr:cNvPr id="179" name="【橋りょう・トンネル】&#10;有形固定資産減価償却率該当値テキスト"/>
        <xdr:cNvSpPr txBox="1"/>
      </xdr:nvSpPr>
      <xdr:spPr>
        <a:xfrm>
          <a:off x="4673600" y="9810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14515</xdr:rowOff>
    </xdr:from>
    <xdr:to>
      <xdr:col>20</xdr:col>
      <xdr:colOff>38100</xdr:colOff>
      <xdr:row>58</xdr:row>
      <xdr:rowOff>116115</xdr:rowOff>
    </xdr:to>
    <xdr:sp macro="" textlink="">
      <xdr:nvSpPr>
        <xdr:cNvPr id="180" name="楕円 179"/>
        <xdr:cNvSpPr/>
      </xdr:nvSpPr>
      <xdr:spPr>
        <a:xfrm>
          <a:off x="37465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65315</xdr:rowOff>
    </xdr:from>
    <xdr:to>
      <xdr:col>24</xdr:col>
      <xdr:colOff>63500</xdr:colOff>
      <xdr:row>58</xdr:row>
      <xdr:rowOff>65315</xdr:rowOff>
    </xdr:to>
    <xdr:cxnSp macro="">
      <xdr:nvCxnSpPr>
        <xdr:cNvPr id="181" name="直線コネクタ 180"/>
        <xdr:cNvCxnSpPr/>
      </xdr:nvCxnSpPr>
      <xdr:spPr>
        <a:xfrm>
          <a:off x="3797300" y="100094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37374</xdr:rowOff>
    </xdr:from>
    <xdr:to>
      <xdr:col>15</xdr:col>
      <xdr:colOff>101600</xdr:colOff>
      <xdr:row>58</xdr:row>
      <xdr:rowOff>138974</xdr:rowOff>
    </xdr:to>
    <xdr:sp macro="" textlink="">
      <xdr:nvSpPr>
        <xdr:cNvPr id="182" name="楕円 181"/>
        <xdr:cNvSpPr/>
      </xdr:nvSpPr>
      <xdr:spPr>
        <a:xfrm>
          <a:off x="2857500" y="998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65315</xdr:rowOff>
    </xdr:from>
    <xdr:to>
      <xdr:col>19</xdr:col>
      <xdr:colOff>177800</xdr:colOff>
      <xdr:row>58</xdr:row>
      <xdr:rowOff>88174</xdr:rowOff>
    </xdr:to>
    <xdr:cxnSp macro="">
      <xdr:nvCxnSpPr>
        <xdr:cNvPr id="183" name="直線コネクタ 182"/>
        <xdr:cNvCxnSpPr/>
      </xdr:nvCxnSpPr>
      <xdr:spPr>
        <a:xfrm flipV="1">
          <a:off x="2908300" y="1000941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146776</xdr:rowOff>
    </xdr:from>
    <xdr:to>
      <xdr:col>10</xdr:col>
      <xdr:colOff>165100</xdr:colOff>
      <xdr:row>58</xdr:row>
      <xdr:rowOff>76926</xdr:rowOff>
    </xdr:to>
    <xdr:sp macro="" textlink="">
      <xdr:nvSpPr>
        <xdr:cNvPr id="184" name="楕円 183"/>
        <xdr:cNvSpPr/>
      </xdr:nvSpPr>
      <xdr:spPr>
        <a:xfrm>
          <a:off x="1968500" y="991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26126</xdr:rowOff>
    </xdr:from>
    <xdr:to>
      <xdr:col>15</xdr:col>
      <xdr:colOff>50800</xdr:colOff>
      <xdr:row>58</xdr:row>
      <xdr:rowOff>88174</xdr:rowOff>
    </xdr:to>
    <xdr:cxnSp macro="">
      <xdr:nvCxnSpPr>
        <xdr:cNvPr id="185" name="直線コネクタ 184"/>
        <xdr:cNvCxnSpPr/>
      </xdr:nvCxnSpPr>
      <xdr:spPr>
        <a:xfrm>
          <a:off x="2019300" y="997022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89280</xdr:rowOff>
    </xdr:from>
    <xdr:ext cx="405111" cy="259045"/>
    <xdr:sp macro="" textlink="">
      <xdr:nvSpPr>
        <xdr:cNvPr id="186" name="n_1aveValue【橋りょう・トンネル】&#10;有形固定資産減価償却率"/>
        <xdr:cNvSpPr txBox="1"/>
      </xdr:nvSpPr>
      <xdr:spPr>
        <a:xfrm>
          <a:off x="35820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113773</xdr:rowOff>
    </xdr:from>
    <xdr:ext cx="405111" cy="259045"/>
    <xdr:sp macro="" textlink="">
      <xdr:nvSpPr>
        <xdr:cNvPr id="187" name="n_2aveValue【橋りょう・トンネル】&#10;有形固定資産減価償却率"/>
        <xdr:cNvSpPr txBox="1"/>
      </xdr:nvSpPr>
      <xdr:spPr>
        <a:xfrm>
          <a:off x="2705744" y="1022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148062</xdr:rowOff>
    </xdr:from>
    <xdr:ext cx="405111" cy="259045"/>
    <xdr:sp macro="" textlink="">
      <xdr:nvSpPr>
        <xdr:cNvPr id="188" name="n_3aveValue【橋りょう・トンネル】&#10;有形固定資産減価償却率"/>
        <xdr:cNvSpPr txBox="1"/>
      </xdr:nvSpPr>
      <xdr:spPr>
        <a:xfrm>
          <a:off x="1816744" y="10263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132642</xdr:rowOff>
    </xdr:from>
    <xdr:ext cx="405111" cy="259045"/>
    <xdr:sp macro="" textlink="">
      <xdr:nvSpPr>
        <xdr:cNvPr id="189" name="n_1mainValue【橋りょう・トンネル】&#10;有形固定資産減価償却率"/>
        <xdr:cNvSpPr txBox="1"/>
      </xdr:nvSpPr>
      <xdr:spPr>
        <a:xfrm>
          <a:off x="3582044" y="9733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155501</xdr:rowOff>
    </xdr:from>
    <xdr:ext cx="405111" cy="259045"/>
    <xdr:sp macro="" textlink="">
      <xdr:nvSpPr>
        <xdr:cNvPr id="190" name="n_2mainValue【橋りょう・トンネル】&#10;有形固定資産減価償却率"/>
        <xdr:cNvSpPr txBox="1"/>
      </xdr:nvSpPr>
      <xdr:spPr>
        <a:xfrm>
          <a:off x="2705744" y="975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93453</xdr:rowOff>
    </xdr:from>
    <xdr:ext cx="405111" cy="259045"/>
    <xdr:sp macro="" textlink="">
      <xdr:nvSpPr>
        <xdr:cNvPr id="191" name="n_3mainValue【橋りょう・トンネル】&#10;有形固定資産減価償却率"/>
        <xdr:cNvSpPr txBox="1"/>
      </xdr:nvSpPr>
      <xdr:spPr>
        <a:xfrm>
          <a:off x="1816744" y="969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2" name="直線コネクタ 201"/>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3" name="テキスト ボックス 202"/>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4" name="直線コネクタ 203"/>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05" name="テキスト ボックス 204"/>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6" name="直線コネクタ 205"/>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7" name="テキスト ボックス 206"/>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8" name="直線コネクタ 207"/>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9" name="テキスト ボックス 208"/>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82102</xdr:rowOff>
    </xdr:from>
    <xdr:to>
      <xdr:col>54</xdr:col>
      <xdr:colOff>189865</xdr:colOff>
      <xdr:row>63</xdr:row>
      <xdr:rowOff>170402</xdr:rowOff>
    </xdr:to>
    <xdr:cxnSp macro="">
      <xdr:nvCxnSpPr>
        <xdr:cNvPr id="213" name="直線コネクタ 212"/>
        <xdr:cNvCxnSpPr/>
      </xdr:nvCxnSpPr>
      <xdr:spPr>
        <a:xfrm flipV="1">
          <a:off x="10476865" y="9511852"/>
          <a:ext cx="0" cy="1459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2779</xdr:rowOff>
    </xdr:from>
    <xdr:ext cx="469744" cy="259045"/>
    <xdr:sp macro="" textlink="">
      <xdr:nvSpPr>
        <xdr:cNvPr id="214" name="【橋りょう・トンネル】&#10;一人当たり有形固定資産（償却資産）額最小値テキスト"/>
        <xdr:cNvSpPr txBox="1"/>
      </xdr:nvSpPr>
      <xdr:spPr>
        <a:xfrm>
          <a:off x="10515600" y="10975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170402</xdr:rowOff>
    </xdr:from>
    <xdr:to>
      <xdr:col>55</xdr:col>
      <xdr:colOff>88900</xdr:colOff>
      <xdr:row>63</xdr:row>
      <xdr:rowOff>170402</xdr:rowOff>
    </xdr:to>
    <xdr:cxnSp macro="">
      <xdr:nvCxnSpPr>
        <xdr:cNvPr id="215" name="直線コネクタ 214"/>
        <xdr:cNvCxnSpPr/>
      </xdr:nvCxnSpPr>
      <xdr:spPr>
        <a:xfrm>
          <a:off x="10388600" y="10971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28779</xdr:rowOff>
    </xdr:from>
    <xdr:ext cx="690189" cy="259045"/>
    <xdr:sp macro="" textlink="">
      <xdr:nvSpPr>
        <xdr:cNvPr id="216" name="【橋りょう・トンネル】&#10;一人当たり有形固定資産（償却資産）額最大値テキスト"/>
        <xdr:cNvSpPr txBox="1"/>
      </xdr:nvSpPr>
      <xdr:spPr>
        <a:xfrm>
          <a:off x="10515600" y="92870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82102</xdr:rowOff>
    </xdr:from>
    <xdr:to>
      <xdr:col>55</xdr:col>
      <xdr:colOff>88900</xdr:colOff>
      <xdr:row>55</xdr:row>
      <xdr:rowOff>82102</xdr:rowOff>
    </xdr:to>
    <xdr:cxnSp macro="">
      <xdr:nvCxnSpPr>
        <xdr:cNvPr id="217" name="直線コネクタ 216"/>
        <xdr:cNvCxnSpPr/>
      </xdr:nvCxnSpPr>
      <xdr:spPr>
        <a:xfrm>
          <a:off x="10388600" y="951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145909</xdr:rowOff>
    </xdr:from>
    <xdr:ext cx="599010" cy="259045"/>
    <xdr:sp macro="" textlink="">
      <xdr:nvSpPr>
        <xdr:cNvPr id="218" name="【橋りょう・トンネル】&#10;一人当たり有形固定資産（償却資産）額平均値テキスト"/>
        <xdr:cNvSpPr txBox="1"/>
      </xdr:nvSpPr>
      <xdr:spPr>
        <a:xfrm>
          <a:off x="10515600" y="10432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123032</xdr:rowOff>
    </xdr:from>
    <xdr:to>
      <xdr:col>55</xdr:col>
      <xdr:colOff>50800</xdr:colOff>
      <xdr:row>62</xdr:row>
      <xdr:rowOff>53182</xdr:rowOff>
    </xdr:to>
    <xdr:sp macro="" textlink="">
      <xdr:nvSpPr>
        <xdr:cNvPr id="219" name="フローチャート: 判断 218"/>
        <xdr:cNvSpPr/>
      </xdr:nvSpPr>
      <xdr:spPr>
        <a:xfrm>
          <a:off x="10426700" y="1058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137719</xdr:rowOff>
    </xdr:from>
    <xdr:to>
      <xdr:col>50</xdr:col>
      <xdr:colOff>165100</xdr:colOff>
      <xdr:row>62</xdr:row>
      <xdr:rowOff>67869</xdr:rowOff>
    </xdr:to>
    <xdr:sp macro="" textlink="">
      <xdr:nvSpPr>
        <xdr:cNvPr id="220" name="フローチャート: 判断 219"/>
        <xdr:cNvSpPr/>
      </xdr:nvSpPr>
      <xdr:spPr>
        <a:xfrm>
          <a:off x="9588500" y="1059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147317</xdr:rowOff>
    </xdr:from>
    <xdr:to>
      <xdr:col>46</xdr:col>
      <xdr:colOff>38100</xdr:colOff>
      <xdr:row>62</xdr:row>
      <xdr:rowOff>77467</xdr:rowOff>
    </xdr:to>
    <xdr:sp macro="" textlink="">
      <xdr:nvSpPr>
        <xdr:cNvPr id="221" name="フローチャート: 判断 220"/>
        <xdr:cNvSpPr/>
      </xdr:nvSpPr>
      <xdr:spPr>
        <a:xfrm>
          <a:off x="8699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45409</xdr:rowOff>
    </xdr:from>
    <xdr:to>
      <xdr:col>41</xdr:col>
      <xdr:colOff>101600</xdr:colOff>
      <xdr:row>62</xdr:row>
      <xdr:rowOff>147009</xdr:rowOff>
    </xdr:to>
    <xdr:sp macro="" textlink="">
      <xdr:nvSpPr>
        <xdr:cNvPr id="222" name="フローチャート: 判断 221"/>
        <xdr:cNvSpPr/>
      </xdr:nvSpPr>
      <xdr:spPr>
        <a:xfrm>
          <a:off x="7810500" y="1067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156187</xdr:rowOff>
    </xdr:from>
    <xdr:to>
      <xdr:col>55</xdr:col>
      <xdr:colOff>50800</xdr:colOff>
      <xdr:row>62</xdr:row>
      <xdr:rowOff>86337</xdr:rowOff>
    </xdr:to>
    <xdr:sp macro="" textlink="">
      <xdr:nvSpPr>
        <xdr:cNvPr id="228" name="楕円 227"/>
        <xdr:cNvSpPr/>
      </xdr:nvSpPr>
      <xdr:spPr>
        <a:xfrm>
          <a:off x="10426700" y="106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134614</xdr:rowOff>
    </xdr:from>
    <xdr:ext cx="599010" cy="259045"/>
    <xdr:sp macro="" textlink="">
      <xdr:nvSpPr>
        <xdr:cNvPr id="229" name="【橋りょう・トンネル】&#10;一人当たり有形固定資産（償却資産）額該当値テキスト"/>
        <xdr:cNvSpPr txBox="1"/>
      </xdr:nvSpPr>
      <xdr:spPr>
        <a:xfrm>
          <a:off x="10515600" y="10593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161365</xdr:rowOff>
    </xdr:from>
    <xdr:to>
      <xdr:col>50</xdr:col>
      <xdr:colOff>165100</xdr:colOff>
      <xdr:row>62</xdr:row>
      <xdr:rowOff>91515</xdr:rowOff>
    </xdr:to>
    <xdr:sp macro="" textlink="">
      <xdr:nvSpPr>
        <xdr:cNvPr id="230" name="楕円 229"/>
        <xdr:cNvSpPr/>
      </xdr:nvSpPr>
      <xdr:spPr>
        <a:xfrm>
          <a:off x="9588500" y="1061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35537</xdr:rowOff>
    </xdr:from>
    <xdr:to>
      <xdr:col>55</xdr:col>
      <xdr:colOff>0</xdr:colOff>
      <xdr:row>62</xdr:row>
      <xdr:rowOff>40715</xdr:rowOff>
    </xdr:to>
    <xdr:cxnSp macro="">
      <xdr:nvCxnSpPr>
        <xdr:cNvPr id="231" name="直線コネクタ 230"/>
        <xdr:cNvCxnSpPr/>
      </xdr:nvCxnSpPr>
      <xdr:spPr>
        <a:xfrm flipV="1">
          <a:off x="9639300" y="10665437"/>
          <a:ext cx="838200" cy="5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167820</xdr:rowOff>
    </xdr:from>
    <xdr:to>
      <xdr:col>46</xdr:col>
      <xdr:colOff>38100</xdr:colOff>
      <xdr:row>62</xdr:row>
      <xdr:rowOff>97970</xdr:rowOff>
    </xdr:to>
    <xdr:sp macro="" textlink="">
      <xdr:nvSpPr>
        <xdr:cNvPr id="232" name="楕円 231"/>
        <xdr:cNvSpPr/>
      </xdr:nvSpPr>
      <xdr:spPr>
        <a:xfrm>
          <a:off x="8699500" y="1062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40715</xdr:rowOff>
    </xdr:from>
    <xdr:to>
      <xdr:col>50</xdr:col>
      <xdr:colOff>114300</xdr:colOff>
      <xdr:row>62</xdr:row>
      <xdr:rowOff>47170</xdr:rowOff>
    </xdr:to>
    <xdr:cxnSp macro="">
      <xdr:nvCxnSpPr>
        <xdr:cNvPr id="233" name="直線コネクタ 232"/>
        <xdr:cNvCxnSpPr/>
      </xdr:nvCxnSpPr>
      <xdr:spPr>
        <a:xfrm flipV="1">
          <a:off x="8750300" y="10670615"/>
          <a:ext cx="889000" cy="6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62279</xdr:rowOff>
    </xdr:from>
    <xdr:to>
      <xdr:col>41</xdr:col>
      <xdr:colOff>101600</xdr:colOff>
      <xdr:row>62</xdr:row>
      <xdr:rowOff>163879</xdr:rowOff>
    </xdr:to>
    <xdr:sp macro="" textlink="">
      <xdr:nvSpPr>
        <xdr:cNvPr id="234" name="楕円 233"/>
        <xdr:cNvSpPr/>
      </xdr:nvSpPr>
      <xdr:spPr>
        <a:xfrm>
          <a:off x="7810500" y="1069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47170</xdr:rowOff>
    </xdr:from>
    <xdr:to>
      <xdr:col>45</xdr:col>
      <xdr:colOff>177800</xdr:colOff>
      <xdr:row>62</xdr:row>
      <xdr:rowOff>113079</xdr:rowOff>
    </xdr:to>
    <xdr:cxnSp macro="">
      <xdr:nvCxnSpPr>
        <xdr:cNvPr id="235" name="直線コネクタ 234"/>
        <xdr:cNvCxnSpPr/>
      </xdr:nvCxnSpPr>
      <xdr:spPr>
        <a:xfrm flipV="1">
          <a:off x="7861300" y="10677070"/>
          <a:ext cx="889000" cy="65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84396</xdr:rowOff>
    </xdr:from>
    <xdr:ext cx="599010" cy="259045"/>
    <xdr:sp macro="" textlink="">
      <xdr:nvSpPr>
        <xdr:cNvPr id="236" name="n_1aveValue【橋りょう・トンネル】&#10;一人当たり有形固定資産（償却資産）額"/>
        <xdr:cNvSpPr txBox="1"/>
      </xdr:nvSpPr>
      <xdr:spPr>
        <a:xfrm>
          <a:off x="9327095" y="1037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93994</xdr:rowOff>
    </xdr:from>
    <xdr:ext cx="599010" cy="259045"/>
    <xdr:sp macro="" textlink="">
      <xdr:nvSpPr>
        <xdr:cNvPr id="237" name="n_2aveValue【橋りょう・トンネル】&#10;一人当たり有形固定資産（償却資産）額"/>
        <xdr:cNvSpPr txBox="1"/>
      </xdr:nvSpPr>
      <xdr:spPr>
        <a:xfrm>
          <a:off x="8450795" y="10380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163536</xdr:rowOff>
    </xdr:from>
    <xdr:ext cx="599010" cy="259045"/>
    <xdr:sp macro="" textlink="">
      <xdr:nvSpPr>
        <xdr:cNvPr id="238" name="n_3aveValue【橋りょう・トンネル】&#10;一人当たり有形固定資産（償却資産）額"/>
        <xdr:cNvSpPr txBox="1"/>
      </xdr:nvSpPr>
      <xdr:spPr>
        <a:xfrm>
          <a:off x="7561795" y="10450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82642</xdr:rowOff>
    </xdr:from>
    <xdr:ext cx="599010" cy="259045"/>
    <xdr:sp macro="" textlink="">
      <xdr:nvSpPr>
        <xdr:cNvPr id="239" name="n_1mainValue【橋りょう・トンネル】&#10;一人当たり有形固定資産（償却資産）額"/>
        <xdr:cNvSpPr txBox="1"/>
      </xdr:nvSpPr>
      <xdr:spPr>
        <a:xfrm>
          <a:off x="9327095" y="1071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89097</xdr:rowOff>
    </xdr:from>
    <xdr:ext cx="599010" cy="259045"/>
    <xdr:sp macro="" textlink="">
      <xdr:nvSpPr>
        <xdr:cNvPr id="240" name="n_2mainValue【橋りょう・トンネル】&#10;一人当たり有形固定資産（償却資産）額"/>
        <xdr:cNvSpPr txBox="1"/>
      </xdr:nvSpPr>
      <xdr:spPr>
        <a:xfrm>
          <a:off x="8450795" y="1071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155006</xdr:rowOff>
    </xdr:from>
    <xdr:ext cx="599010" cy="259045"/>
    <xdr:sp macro="" textlink="">
      <xdr:nvSpPr>
        <xdr:cNvPr id="241" name="n_3mainValue【橋りょう・トンネル】&#10;一人当たり有形固定資産（償却資産）額"/>
        <xdr:cNvSpPr txBox="1"/>
      </xdr:nvSpPr>
      <xdr:spPr>
        <a:xfrm>
          <a:off x="7561795" y="10784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2" name="テキスト ボックス 251"/>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3" name="直線コネクタ 25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4" name="テキスト ボックス 253"/>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5" name="直線コネクタ 25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6" name="テキスト ボックス 25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7" name="直線コネクタ 25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8" name="テキスト ボックス 25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9" name="直線コネクタ 25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0" name="テキスト ボックス 25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1" name="直線コネクタ 26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2" name="テキスト ボックス 261"/>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135255</xdr:rowOff>
    </xdr:from>
    <xdr:to>
      <xdr:col>24</xdr:col>
      <xdr:colOff>62865</xdr:colOff>
      <xdr:row>85</xdr:row>
      <xdr:rowOff>78105</xdr:rowOff>
    </xdr:to>
    <xdr:cxnSp macro="">
      <xdr:nvCxnSpPr>
        <xdr:cNvPr id="266" name="直線コネクタ 265"/>
        <xdr:cNvCxnSpPr/>
      </xdr:nvCxnSpPr>
      <xdr:spPr>
        <a:xfrm flipV="1">
          <a:off x="4634865" y="1333690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81932</xdr:rowOff>
    </xdr:from>
    <xdr:ext cx="405111" cy="259045"/>
    <xdr:sp macro="" textlink="">
      <xdr:nvSpPr>
        <xdr:cNvPr id="267" name="【公営住宅】&#10;有形固定資産減価償却率最小値テキスト"/>
        <xdr:cNvSpPr txBox="1"/>
      </xdr:nvSpPr>
      <xdr:spPr>
        <a:xfrm>
          <a:off x="4673600" y="1465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78105</xdr:rowOff>
    </xdr:from>
    <xdr:to>
      <xdr:col>24</xdr:col>
      <xdr:colOff>152400</xdr:colOff>
      <xdr:row>85</xdr:row>
      <xdr:rowOff>78105</xdr:rowOff>
    </xdr:to>
    <xdr:cxnSp macro="">
      <xdr:nvCxnSpPr>
        <xdr:cNvPr id="268" name="直線コネクタ 267"/>
        <xdr:cNvCxnSpPr/>
      </xdr:nvCxnSpPr>
      <xdr:spPr>
        <a:xfrm>
          <a:off x="4546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81932</xdr:rowOff>
    </xdr:from>
    <xdr:ext cx="405111" cy="259045"/>
    <xdr:sp macro="" textlink="">
      <xdr:nvSpPr>
        <xdr:cNvPr id="269" name="【公営住宅】&#10;有形固定資産減価償却率最大値テキスト"/>
        <xdr:cNvSpPr txBox="1"/>
      </xdr:nvSpPr>
      <xdr:spPr>
        <a:xfrm>
          <a:off x="4673600" y="13112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135255</xdr:rowOff>
    </xdr:from>
    <xdr:to>
      <xdr:col>24</xdr:col>
      <xdr:colOff>152400</xdr:colOff>
      <xdr:row>77</xdr:row>
      <xdr:rowOff>135255</xdr:rowOff>
    </xdr:to>
    <xdr:cxnSp macro="">
      <xdr:nvCxnSpPr>
        <xdr:cNvPr id="270" name="直線コネクタ 269"/>
        <xdr:cNvCxnSpPr/>
      </xdr:nvCxnSpPr>
      <xdr:spPr>
        <a:xfrm>
          <a:off x="4546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71138</xdr:rowOff>
    </xdr:from>
    <xdr:ext cx="405111" cy="259045"/>
    <xdr:sp macro="" textlink="">
      <xdr:nvSpPr>
        <xdr:cNvPr id="271" name="【公営住宅】&#10;有形固定資産減価償却率平均値テキスト"/>
        <xdr:cNvSpPr txBox="1"/>
      </xdr:nvSpPr>
      <xdr:spPr>
        <a:xfrm>
          <a:off x="4673600" y="137871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48261</xdr:rowOff>
    </xdr:from>
    <xdr:to>
      <xdr:col>24</xdr:col>
      <xdr:colOff>114300</xdr:colOff>
      <xdr:row>81</xdr:row>
      <xdr:rowOff>149861</xdr:rowOff>
    </xdr:to>
    <xdr:sp macro="" textlink="">
      <xdr:nvSpPr>
        <xdr:cNvPr id="272" name="フローチャート: 判断 271"/>
        <xdr:cNvSpPr/>
      </xdr:nvSpPr>
      <xdr:spPr>
        <a:xfrm>
          <a:off x="4584700" y="1393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273" name="フローチャート: 判断 272"/>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90170</xdr:rowOff>
    </xdr:from>
    <xdr:to>
      <xdr:col>15</xdr:col>
      <xdr:colOff>101600</xdr:colOff>
      <xdr:row>82</xdr:row>
      <xdr:rowOff>20320</xdr:rowOff>
    </xdr:to>
    <xdr:sp macro="" textlink="">
      <xdr:nvSpPr>
        <xdr:cNvPr id="274" name="フローチャート: 判断 273"/>
        <xdr:cNvSpPr/>
      </xdr:nvSpPr>
      <xdr:spPr>
        <a:xfrm>
          <a:off x="2857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116839</xdr:rowOff>
    </xdr:from>
    <xdr:to>
      <xdr:col>10</xdr:col>
      <xdr:colOff>165100</xdr:colOff>
      <xdr:row>82</xdr:row>
      <xdr:rowOff>46989</xdr:rowOff>
    </xdr:to>
    <xdr:sp macro="" textlink="">
      <xdr:nvSpPr>
        <xdr:cNvPr id="275" name="フローチャート: 判断 274"/>
        <xdr:cNvSpPr/>
      </xdr:nvSpPr>
      <xdr:spPr>
        <a:xfrm>
          <a:off x="1968500" y="1400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36830</xdr:rowOff>
    </xdr:from>
    <xdr:to>
      <xdr:col>24</xdr:col>
      <xdr:colOff>114300</xdr:colOff>
      <xdr:row>82</xdr:row>
      <xdr:rowOff>138430</xdr:rowOff>
    </xdr:to>
    <xdr:sp macro="" textlink="">
      <xdr:nvSpPr>
        <xdr:cNvPr id="281" name="楕円 280"/>
        <xdr:cNvSpPr/>
      </xdr:nvSpPr>
      <xdr:spPr>
        <a:xfrm>
          <a:off x="45847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15257</xdr:rowOff>
    </xdr:from>
    <xdr:ext cx="405111" cy="259045"/>
    <xdr:sp macro="" textlink="">
      <xdr:nvSpPr>
        <xdr:cNvPr id="282" name="【公営住宅】&#10;有形固定資産減価償却率該当値テキスト"/>
        <xdr:cNvSpPr txBox="1"/>
      </xdr:nvSpPr>
      <xdr:spPr>
        <a:xfrm>
          <a:off x="4673600" y="1407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36830</xdr:rowOff>
    </xdr:from>
    <xdr:to>
      <xdr:col>20</xdr:col>
      <xdr:colOff>38100</xdr:colOff>
      <xdr:row>82</xdr:row>
      <xdr:rowOff>138430</xdr:rowOff>
    </xdr:to>
    <xdr:sp macro="" textlink="">
      <xdr:nvSpPr>
        <xdr:cNvPr id="283" name="楕円 282"/>
        <xdr:cNvSpPr/>
      </xdr:nvSpPr>
      <xdr:spPr>
        <a:xfrm>
          <a:off x="37465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87630</xdr:rowOff>
    </xdr:from>
    <xdr:to>
      <xdr:col>24</xdr:col>
      <xdr:colOff>63500</xdr:colOff>
      <xdr:row>82</xdr:row>
      <xdr:rowOff>87630</xdr:rowOff>
    </xdr:to>
    <xdr:cxnSp macro="">
      <xdr:nvCxnSpPr>
        <xdr:cNvPr id="284" name="直線コネクタ 283"/>
        <xdr:cNvCxnSpPr/>
      </xdr:nvCxnSpPr>
      <xdr:spPr>
        <a:xfrm>
          <a:off x="3797300" y="141465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80645</xdr:rowOff>
    </xdr:from>
    <xdr:to>
      <xdr:col>15</xdr:col>
      <xdr:colOff>101600</xdr:colOff>
      <xdr:row>83</xdr:row>
      <xdr:rowOff>10795</xdr:rowOff>
    </xdr:to>
    <xdr:sp macro="" textlink="">
      <xdr:nvSpPr>
        <xdr:cNvPr id="285" name="楕円 284"/>
        <xdr:cNvSpPr/>
      </xdr:nvSpPr>
      <xdr:spPr>
        <a:xfrm>
          <a:off x="2857500" y="1413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87630</xdr:rowOff>
    </xdr:from>
    <xdr:to>
      <xdr:col>19</xdr:col>
      <xdr:colOff>177800</xdr:colOff>
      <xdr:row>82</xdr:row>
      <xdr:rowOff>131445</xdr:rowOff>
    </xdr:to>
    <xdr:cxnSp macro="">
      <xdr:nvCxnSpPr>
        <xdr:cNvPr id="286" name="直線コネクタ 285"/>
        <xdr:cNvCxnSpPr/>
      </xdr:nvCxnSpPr>
      <xdr:spPr>
        <a:xfrm flipV="1">
          <a:off x="2908300" y="141465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132080</xdr:rowOff>
    </xdr:from>
    <xdr:to>
      <xdr:col>10</xdr:col>
      <xdr:colOff>165100</xdr:colOff>
      <xdr:row>83</xdr:row>
      <xdr:rowOff>62230</xdr:rowOff>
    </xdr:to>
    <xdr:sp macro="" textlink="">
      <xdr:nvSpPr>
        <xdr:cNvPr id="287" name="楕円 286"/>
        <xdr:cNvSpPr/>
      </xdr:nvSpPr>
      <xdr:spPr>
        <a:xfrm>
          <a:off x="1968500" y="1419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131445</xdr:rowOff>
    </xdr:from>
    <xdr:to>
      <xdr:col>15</xdr:col>
      <xdr:colOff>50800</xdr:colOff>
      <xdr:row>83</xdr:row>
      <xdr:rowOff>11430</xdr:rowOff>
    </xdr:to>
    <xdr:cxnSp macro="">
      <xdr:nvCxnSpPr>
        <xdr:cNvPr id="288" name="直線コネクタ 287"/>
        <xdr:cNvCxnSpPr/>
      </xdr:nvCxnSpPr>
      <xdr:spPr>
        <a:xfrm flipV="1">
          <a:off x="2019300" y="141903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8272</xdr:rowOff>
    </xdr:from>
    <xdr:ext cx="405111" cy="259045"/>
    <xdr:sp macro="" textlink="">
      <xdr:nvSpPr>
        <xdr:cNvPr id="289" name="n_1aveValue【公営住宅】&#10;有形固定資産減価償却率"/>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36847</xdr:rowOff>
    </xdr:from>
    <xdr:ext cx="405111" cy="259045"/>
    <xdr:sp macro="" textlink="">
      <xdr:nvSpPr>
        <xdr:cNvPr id="290" name="n_2aveValue【公営住宅】&#10;有形固定資産減価償却率"/>
        <xdr:cNvSpPr txBox="1"/>
      </xdr:nvSpPr>
      <xdr:spPr>
        <a:xfrm>
          <a:off x="2705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63516</xdr:rowOff>
    </xdr:from>
    <xdr:ext cx="405111" cy="259045"/>
    <xdr:sp macro="" textlink="">
      <xdr:nvSpPr>
        <xdr:cNvPr id="291" name="n_3aveValue【公営住宅】&#10;有形固定資産減価償却率"/>
        <xdr:cNvSpPr txBox="1"/>
      </xdr:nvSpPr>
      <xdr:spPr>
        <a:xfrm>
          <a:off x="1816744" y="1377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129557</xdr:rowOff>
    </xdr:from>
    <xdr:ext cx="405111" cy="259045"/>
    <xdr:sp macro="" textlink="">
      <xdr:nvSpPr>
        <xdr:cNvPr id="292" name="n_1mainValue【公営住宅】&#10;有形固定資産減価償却率"/>
        <xdr:cNvSpPr txBox="1"/>
      </xdr:nvSpPr>
      <xdr:spPr>
        <a:xfrm>
          <a:off x="3582044" y="1418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1922</xdr:rowOff>
    </xdr:from>
    <xdr:ext cx="405111" cy="259045"/>
    <xdr:sp macro="" textlink="">
      <xdr:nvSpPr>
        <xdr:cNvPr id="293" name="n_2mainValue【公営住宅】&#10;有形固定資産減価償却率"/>
        <xdr:cNvSpPr txBox="1"/>
      </xdr:nvSpPr>
      <xdr:spPr>
        <a:xfrm>
          <a:off x="2705744" y="1423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53357</xdr:rowOff>
    </xdr:from>
    <xdr:ext cx="405111" cy="259045"/>
    <xdr:sp macro="" textlink="">
      <xdr:nvSpPr>
        <xdr:cNvPr id="294" name="n_3mainValue【公営住宅】&#10;有形固定資産減価償却率"/>
        <xdr:cNvSpPr txBox="1"/>
      </xdr:nvSpPr>
      <xdr:spPr>
        <a:xfrm>
          <a:off x="1816744" y="1428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5" name="直線コネクタ 30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6" name="テキスト ボックス 30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7" name="直線コネクタ 30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8" name="テキスト ボックス 30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9" name="直線コネクタ 30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0" name="テキスト ボックス 30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1" name="直線コネクタ 31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2" name="テキスト ボックス 31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3" name="直線コネクタ 31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4" name="テキスト ボックス 31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5" name="直線コネクタ 31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16" name="テキスト ボックス 315"/>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7" name="直線コネクタ 31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8" name="テキスト ボックス 317"/>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9"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74349</xdr:rowOff>
    </xdr:from>
    <xdr:to>
      <xdr:col>54</xdr:col>
      <xdr:colOff>189865</xdr:colOff>
      <xdr:row>86</xdr:row>
      <xdr:rowOff>147011</xdr:rowOff>
    </xdr:to>
    <xdr:cxnSp macro="">
      <xdr:nvCxnSpPr>
        <xdr:cNvPr id="320" name="直線コネクタ 319"/>
        <xdr:cNvCxnSpPr/>
      </xdr:nvCxnSpPr>
      <xdr:spPr>
        <a:xfrm flipV="1">
          <a:off x="10476865" y="13275999"/>
          <a:ext cx="0" cy="16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150838</xdr:rowOff>
    </xdr:from>
    <xdr:ext cx="469744" cy="259045"/>
    <xdr:sp macro="" textlink="">
      <xdr:nvSpPr>
        <xdr:cNvPr id="321" name="【公営住宅】&#10;一人当たり面積最小値テキスト"/>
        <xdr:cNvSpPr txBox="1"/>
      </xdr:nvSpPr>
      <xdr:spPr>
        <a:xfrm>
          <a:off x="10515600" y="14895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147011</xdr:rowOff>
    </xdr:from>
    <xdr:to>
      <xdr:col>55</xdr:col>
      <xdr:colOff>88900</xdr:colOff>
      <xdr:row>86</xdr:row>
      <xdr:rowOff>147011</xdr:rowOff>
    </xdr:to>
    <xdr:cxnSp macro="">
      <xdr:nvCxnSpPr>
        <xdr:cNvPr id="322" name="直線コネクタ 321"/>
        <xdr:cNvCxnSpPr/>
      </xdr:nvCxnSpPr>
      <xdr:spPr>
        <a:xfrm>
          <a:off x="10388600" y="14891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21026</xdr:rowOff>
    </xdr:from>
    <xdr:ext cx="534377" cy="259045"/>
    <xdr:sp macro="" textlink="">
      <xdr:nvSpPr>
        <xdr:cNvPr id="323" name="【公営住宅】&#10;一人当たり面積最大値テキスト"/>
        <xdr:cNvSpPr txBox="1"/>
      </xdr:nvSpPr>
      <xdr:spPr>
        <a:xfrm>
          <a:off x="10515600" y="1305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74349</xdr:rowOff>
    </xdr:from>
    <xdr:to>
      <xdr:col>55</xdr:col>
      <xdr:colOff>88900</xdr:colOff>
      <xdr:row>77</xdr:row>
      <xdr:rowOff>74349</xdr:rowOff>
    </xdr:to>
    <xdr:cxnSp macro="">
      <xdr:nvCxnSpPr>
        <xdr:cNvPr id="324" name="直線コネクタ 323"/>
        <xdr:cNvCxnSpPr/>
      </xdr:nvCxnSpPr>
      <xdr:spPr>
        <a:xfrm>
          <a:off x="10388600" y="1327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110272</xdr:rowOff>
    </xdr:from>
    <xdr:ext cx="469744" cy="259045"/>
    <xdr:sp macro="" textlink="">
      <xdr:nvSpPr>
        <xdr:cNvPr id="325" name="【公営住宅】&#10;一人当たり面積平均値テキスト"/>
        <xdr:cNvSpPr txBox="1"/>
      </xdr:nvSpPr>
      <xdr:spPr>
        <a:xfrm>
          <a:off x="10515600" y="1451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87395</xdr:rowOff>
    </xdr:from>
    <xdr:to>
      <xdr:col>55</xdr:col>
      <xdr:colOff>50800</xdr:colOff>
      <xdr:row>86</xdr:row>
      <xdr:rowOff>17545</xdr:rowOff>
    </xdr:to>
    <xdr:sp macro="" textlink="">
      <xdr:nvSpPr>
        <xdr:cNvPr id="326" name="フローチャート: 判断 325"/>
        <xdr:cNvSpPr/>
      </xdr:nvSpPr>
      <xdr:spPr>
        <a:xfrm>
          <a:off x="10426700" y="1466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93926</xdr:rowOff>
    </xdr:from>
    <xdr:to>
      <xdr:col>50</xdr:col>
      <xdr:colOff>165100</xdr:colOff>
      <xdr:row>86</xdr:row>
      <xdr:rowOff>24076</xdr:rowOff>
    </xdr:to>
    <xdr:sp macro="" textlink="">
      <xdr:nvSpPr>
        <xdr:cNvPr id="327" name="フローチャート: 判断 326"/>
        <xdr:cNvSpPr/>
      </xdr:nvSpPr>
      <xdr:spPr>
        <a:xfrm>
          <a:off x="9588500" y="1466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328" name="フローチャート: 判断 327"/>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106824</xdr:rowOff>
    </xdr:from>
    <xdr:to>
      <xdr:col>41</xdr:col>
      <xdr:colOff>101600</xdr:colOff>
      <xdr:row>86</xdr:row>
      <xdr:rowOff>36974</xdr:rowOff>
    </xdr:to>
    <xdr:sp macro="" textlink="">
      <xdr:nvSpPr>
        <xdr:cNvPr id="329" name="フローチャート: 判断 328"/>
        <xdr:cNvSpPr/>
      </xdr:nvSpPr>
      <xdr:spPr>
        <a:xfrm>
          <a:off x="7810500" y="1468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0" name="テキスト ボックス 32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1" name="テキスト ボックス 33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2" name="テキスト ボックス 33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3" name="テキスト ボックス 33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4" name="テキスト ボックス 33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111888</xdr:rowOff>
    </xdr:from>
    <xdr:to>
      <xdr:col>55</xdr:col>
      <xdr:colOff>50800</xdr:colOff>
      <xdr:row>86</xdr:row>
      <xdr:rowOff>42038</xdr:rowOff>
    </xdr:to>
    <xdr:sp macro="" textlink="">
      <xdr:nvSpPr>
        <xdr:cNvPr id="335" name="楕円 334"/>
        <xdr:cNvSpPr/>
      </xdr:nvSpPr>
      <xdr:spPr>
        <a:xfrm>
          <a:off x="10426700" y="1468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90315</xdr:rowOff>
    </xdr:from>
    <xdr:ext cx="469744" cy="259045"/>
    <xdr:sp macro="" textlink="">
      <xdr:nvSpPr>
        <xdr:cNvPr id="336" name="【公営住宅】&#10;一人当たり面積該当値テキスト"/>
        <xdr:cNvSpPr txBox="1"/>
      </xdr:nvSpPr>
      <xdr:spPr>
        <a:xfrm>
          <a:off x="10515600" y="1466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114826</xdr:rowOff>
    </xdr:from>
    <xdr:to>
      <xdr:col>50</xdr:col>
      <xdr:colOff>165100</xdr:colOff>
      <xdr:row>86</xdr:row>
      <xdr:rowOff>44976</xdr:rowOff>
    </xdr:to>
    <xdr:sp macro="" textlink="">
      <xdr:nvSpPr>
        <xdr:cNvPr id="337" name="楕円 336"/>
        <xdr:cNvSpPr/>
      </xdr:nvSpPr>
      <xdr:spPr>
        <a:xfrm>
          <a:off x="9588500" y="1468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162688</xdr:rowOff>
    </xdr:from>
    <xdr:to>
      <xdr:col>55</xdr:col>
      <xdr:colOff>0</xdr:colOff>
      <xdr:row>85</xdr:row>
      <xdr:rowOff>165626</xdr:rowOff>
    </xdr:to>
    <xdr:cxnSp macro="">
      <xdr:nvCxnSpPr>
        <xdr:cNvPr id="338" name="直線コネクタ 337"/>
        <xdr:cNvCxnSpPr/>
      </xdr:nvCxnSpPr>
      <xdr:spPr>
        <a:xfrm flipV="1">
          <a:off x="9639300" y="14735938"/>
          <a:ext cx="8382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114663</xdr:rowOff>
    </xdr:from>
    <xdr:to>
      <xdr:col>46</xdr:col>
      <xdr:colOff>38100</xdr:colOff>
      <xdr:row>86</xdr:row>
      <xdr:rowOff>44813</xdr:rowOff>
    </xdr:to>
    <xdr:sp macro="" textlink="">
      <xdr:nvSpPr>
        <xdr:cNvPr id="339" name="楕円 338"/>
        <xdr:cNvSpPr/>
      </xdr:nvSpPr>
      <xdr:spPr>
        <a:xfrm>
          <a:off x="8699500" y="1468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165463</xdr:rowOff>
    </xdr:from>
    <xdr:to>
      <xdr:col>50</xdr:col>
      <xdr:colOff>114300</xdr:colOff>
      <xdr:row>85</xdr:row>
      <xdr:rowOff>165626</xdr:rowOff>
    </xdr:to>
    <xdr:cxnSp macro="">
      <xdr:nvCxnSpPr>
        <xdr:cNvPr id="340" name="直線コネクタ 339"/>
        <xdr:cNvCxnSpPr/>
      </xdr:nvCxnSpPr>
      <xdr:spPr>
        <a:xfrm>
          <a:off x="8750300" y="14738713"/>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117112</xdr:rowOff>
    </xdr:from>
    <xdr:to>
      <xdr:col>41</xdr:col>
      <xdr:colOff>101600</xdr:colOff>
      <xdr:row>86</xdr:row>
      <xdr:rowOff>47262</xdr:rowOff>
    </xdr:to>
    <xdr:sp macro="" textlink="">
      <xdr:nvSpPr>
        <xdr:cNvPr id="341" name="楕円 340"/>
        <xdr:cNvSpPr/>
      </xdr:nvSpPr>
      <xdr:spPr>
        <a:xfrm>
          <a:off x="7810500" y="1469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165463</xdr:rowOff>
    </xdr:from>
    <xdr:to>
      <xdr:col>45</xdr:col>
      <xdr:colOff>177800</xdr:colOff>
      <xdr:row>85</xdr:row>
      <xdr:rowOff>167912</xdr:rowOff>
    </xdr:to>
    <xdr:cxnSp macro="">
      <xdr:nvCxnSpPr>
        <xdr:cNvPr id="342" name="直線コネクタ 341"/>
        <xdr:cNvCxnSpPr/>
      </xdr:nvCxnSpPr>
      <xdr:spPr>
        <a:xfrm flipV="1">
          <a:off x="7861300" y="14738713"/>
          <a:ext cx="889000" cy="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40603</xdr:rowOff>
    </xdr:from>
    <xdr:ext cx="469744" cy="259045"/>
    <xdr:sp macro="" textlink="">
      <xdr:nvSpPr>
        <xdr:cNvPr id="343" name="n_1aveValue【公営住宅】&#10;一人当たり面積"/>
        <xdr:cNvSpPr txBox="1"/>
      </xdr:nvSpPr>
      <xdr:spPr>
        <a:xfrm>
          <a:off x="9391727" y="1444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43053</xdr:rowOff>
    </xdr:from>
    <xdr:ext cx="469744" cy="259045"/>
    <xdr:sp macro="" textlink="">
      <xdr:nvSpPr>
        <xdr:cNvPr id="344" name="n_2aveValue【公営住宅】&#10;一人当たり面積"/>
        <xdr:cNvSpPr txBox="1"/>
      </xdr:nvSpPr>
      <xdr:spPr>
        <a:xfrm>
          <a:off x="8515427" y="144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53501</xdr:rowOff>
    </xdr:from>
    <xdr:ext cx="469744" cy="259045"/>
    <xdr:sp macro="" textlink="">
      <xdr:nvSpPr>
        <xdr:cNvPr id="345" name="n_3aveValue【公営住宅】&#10;一人当たり面積"/>
        <xdr:cNvSpPr txBox="1"/>
      </xdr:nvSpPr>
      <xdr:spPr>
        <a:xfrm>
          <a:off x="7626427" y="14455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36103</xdr:rowOff>
    </xdr:from>
    <xdr:ext cx="469744" cy="259045"/>
    <xdr:sp macro="" textlink="">
      <xdr:nvSpPr>
        <xdr:cNvPr id="346" name="n_1mainValue【公営住宅】&#10;一人当たり面積"/>
        <xdr:cNvSpPr txBox="1"/>
      </xdr:nvSpPr>
      <xdr:spPr>
        <a:xfrm>
          <a:off x="9391727" y="1478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35940</xdr:rowOff>
    </xdr:from>
    <xdr:ext cx="469744" cy="259045"/>
    <xdr:sp macro="" textlink="">
      <xdr:nvSpPr>
        <xdr:cNvPr id="347" name="n_2mainValue【公営住宅】&#10;一人当たり面積"/>
        <xdr:cNvSpPr txBox="1"/>
      </xdr:nvSpPr>
      <xdr:spPr>
        <a:xfrm>
          <a:off x="8515427" y="1478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38389</xdr:rowOff>
    </xdr:from>
    <xdr:ext cx="469744" cy="259045"/>
    <xdr:sp macro="" textlink="">
      <xdr:nvSpPr>
        <xdr:cNvPr id="348" name="n_3mainValue【公営住宅】&#10;一人当たり面積"/>
        <xdr:cNvSpPr txBox="1"/>
      </xdr:nvSpPr>
      <xdr:spPr>
        <a:xfrm>
          <a:off x="7626427" y="1478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9" name="正方形/長方形 34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0" name="正方形/長方形 34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1" name="正方形/長方形 35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2" name="正方形/長方形 35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3" name="正方形/長方形 35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4" name="正方形/長方形 35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5" name="正方形/長方形 35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6" name="正方形/長方形 35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7" name="テキスト ボックス 35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8" name="直線コネクタ 35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9" name="直線コネクタ 35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0" name="テキスト ボックス 359"/>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1" name="直線コネクタ 36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2" name="テキスト ボックス 36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3" name="直線コネクタ 36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4" name="テキスト ボックス 36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5" name="直線コネクタ 36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6" name="テキスト ボックス 36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7" name="直線コネクタ 36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8" name="テキスト ボックス 36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9" name="直線コネクタ 36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0" name="テキスト ボックス 369"/>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1" name="直線コネクタ 37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2" name="テキスト ボックス 371"/>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3"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156211</xdr:rowOff>
    </xdr:to>
    <xdr:cxnSp macro="">
      <xdr:nvCxnSpPr>
        <xdr:cNvPr id="374" name="直線コネクタ 373"/>
        <xdr:cNvCxnSpPr/>
      </xdr:nvCxnSpPr>
      <xdr:spPr>
        <a:xfrm flipV="1">
          <a:off x="4634865" y="17090571"/>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160038</xdr:rowOff>
    </xdr:from>
    <xdr:ext cx="340478" cy="259045"/>
    <xdr:sp macro="" textlink="">
      <xdr:nvSpPr>
        <xdr:cNvPr id="375" name="【港湾・漁港】&#10;有形固定資産減価償却率最小値テキスト"/>
        <xdr:cNvSpPr txBox="1"/>
      </xdr:nvSpPr>
      <xdr:spPr>
        <a:xfrm>
          <a:off x="4673600" y="186766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156211</xdr:rowOff>
    </xdr:from>
    <xdr:to>
      <xdr:col>24</xdr:col>
      <xdr:colOff>152400</xdr:colOff>
      <xdr:row>108</xdr:row>
      <xdr:rowOff>156211</xdr:rowOff>
    </xdr:to>
    <xdr:cxnSp macro="">
      <xdr:nvCxnSpPr>
        <xdr:cNvPr id="376" name="直線コネクタ 375"/>
        <xdr:cNvCxnSpPr/>
      </xdr:nvCxnSpPr>
      <xdr:spPr>
        <a:xfrm>
          <a:off x="4546600" y="1867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77" name="【港湾・漁港】&#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78" name="直線コネクタ 377"/>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103432</xdr:rowOff>
    </xdr:from>
    <xdr:ext cx="405111" cy="259045"/>
    <xdr:sp macro="" textlink="">
      <xdr:nvSpPr>
        <xdr:cNvPr id="379" name="【港湾・漁港】&#10;有形固定資産減価償却率平均値テキスト"/>
        <xdr:cNvSpPr txBox="1"/>
      </xdr:nvSpPr>
      <xdr:spPr>
        <a:xfrm>
          <a:off x="4673600" y="17762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125005</xdr:rowOff>
    </xdr:from>
    <xdr:to>
      <xdr:col>24</xdr:col>
      <xdr:colOff>114300</xdr:colOff>
      <xdr:row>104</xdr:row>
      <xdr:rowOff>55155</xdr:rowOff>
    </xdr:to>
    <xdr:sp macro="" textlink="">
      <xdr:nvSpPr>
        <xdr:cNvPr id="380" name="フローチャート: 判断 379"/>
        <xdr:cNvSpPr/>
      </xdr:nvSpPr>
      <xdr:spPr>
        <a:xfrm>
          <a:off x="4584700" y="1778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123371</xdr:rowOff>
    </xdr:from>
    <xdr:to>
      <xdr:col>20</xdr:col>
      <xdr:colOff>38100</xdr:colOff>
      <xdr:row>104</xdr:row>
      <xdr:rowOff>53521</xdr:rowOff>
    </xdr:to>
    <xdr:sp macro="" textlink="">
      <xdr:nvSpPr>
        <xdr:cNvPr id="381" name="フローチャート: 判断 380"/>
        <xdr:cNvSpPr/>
      </xdr:nvSpPr>
      <xdr:spPr>
        <a:xfrm>
          <a:off x="3746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146231</xdr:rowOff>
    </xdr:from>
    <xdr:to>
      <xdr:col>15</xdr:col>
      <xdr:colOff>101600</xdr:colOff>
      <xdr:row>104</xdr:row>
      <xdr:rowOff>76381</xdr:rowOff>
    </xdr:to>
    <xdr:sp macro="" textlink="">
      <xdr:nvSpPr>
        <xdr:cNvPr id="382" name="フローチャート: 判断 381"/>
        <xdr:cNvSpPr/>
      </xdr:nvSpPr>
      <xdr:spPr>
        <a:xfrm>
          <a:off x="2857500" y="1780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159294</xdr:rowOff>
    </xdr:from>
    <xdr:to>
      <xdr:col>10</xdr:col>
      <xdr:colOff>165100</xdr:colOff>
      <xdr:row>104</xdr:row>
      <xdr:rowOff>89444</xdr:rowOff>
    </xdr:to>
    <xdr:sp macro="" textlink="">
      <xdr:nvSpPr>
        <xdr:cNvPr id="383" name="フローチャート: 判断 382"/>
        <xdr:cNvSpPr/>
      </xdr:nvSpPr>
      <xdr:spPr>
        <a:xfrm>
          <a:off x="1968500" y="17818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4" name="テキスト ボックス 38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5" name="テキスト ボックス 38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6" name="テキスト ボックス 38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7" name="テキスト ボックス 38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8" name="テキスト ボックス 38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31931</xdr:rowOff>
    </xdr:from>
    <xdr:to>
      <xdr:col>24</xdr:col>
      <xdr:colOff>114300</xdr:colOff>
      <xdr:row>102</xdr:row>
      <xdr:rowOff>133531</xdr:rowOff>
    </xdr:to>
    <xdr:sp macro="" textlink="">
      <xdr:nvSpPr>
        <xdr:cNvPr id="389" name="楕円 388"/>
        <xdr:cNvSpPr/>
      </xdr:nvSpPr>
      <xdr:spPr>
        <a:xfrm>
          <a:off x="4584700" y="1751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54808</xdr:rowOff>
    </xdr:from>
    <xdr:ext cx="405111" cy="259045"/>
    <xdr:sp macro="" textlink="">
      <xdr:nvSpPr>
        <xdr:cNvPr id="390" name="【港湾・漁港】&#10;有形固定資産減価償却率該当値テキスト"/>
        <xdr:cNvSpPr txBox="1"/>
      </xdr:nvSpPr>
      <xdr:spPr>
        <a:xfrm>
          <a:off x="4673600" y="1737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31931</xdr:rowOff>
    </xdr:from>
    <xdr:to>
      <xdr:col>20</xdr:col>
      <xdr:colOff>38100</xdr:colOff>
      <xdr:row>102</xdr:row>
      <xdr:rowOff>133531</xdr:rowOff>
    </xdr:to>
    <xdr:sp macro="" textlink="">
      <xdr:nvSpPr>
        <xdr:cNvPr id="391" name="楕円 390"/>
        <xdr:cNvSpPr/>
      </xdr:nvSpPr>
      <xdr:spPr>
        <a:xfrm>
          <a:off x="3746500" y="1751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82731</xdr:rowOff>
    </xdr:from>
    <xdr:to>
      <xdr:col>24</xdr:col>
      <xdr:colOff>63500</xdr:colOff>
      <xdr:row>102</xdr:row>
      <xdr:rowOff>82731</xdr:rowOff>
    </xdr:to>
    <xdr:cxnSp macro="">
      <xdr:nvCxnSpPr>
        <xdr:cNvPr id="392" name="直線コネクタ 391"/>
        <xdr:cNvCxnSpPr/>
      </xdr:nvCxnSpPr>
      <xdr:spPr>
        <a:xfrm>
          <a:off x="3797300" y="1757063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66221</xdr:rowOff>
    </xdr:from>
    <xdr:to>
      <xdr:col>15</xdr:col>
      <xdr:colOff>101600</xdr:colOff>
      <xdr:row>102</xdr:row>
      <xdr:rowOff>167821</xdr:rowOff>
    </xdr:to>
    <xdr:sp macro="" textlink="">
      <xdr:nvSpPr>
        <xdr:cNvPr id="393" name="楕円 392"/>
        <xdr:cNvSpPr/>
      </xdr:nvSpPr>
      <xdr:spPr>
        <a:xfrm>
          <a:off x="2857500" y="1755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82731</xdr:rowOff>
    </xdr:from>
    <xdr:to>
      <xdr:col>19</xdr:col>
      <xdr:colOff>177800</xdr:colOff>
      <xdr:row>102</xdr:row>
      <xdr:rowOff>117021</xdr:rowOff>
    </xdr:to>
    <xdr:cxnSp macro="">
      <xdr:nvCxnSpPr>
        <xdr:cNvPr id="394" name="直線コネクタ 393"/>
        <xdr:cNvCxnSpPr/>
      </xdr:nvCxnSpPr>
      <xdr:spPr>
        <a:xfrm flipV="1">
          <a:off x="2908300" y="1757063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100512</xdr:rowOff>
    </xdr:from>
    <xdr:to>
      <xdr:col>10</xdr:col>
      <xdr:colOff>165100</xdr:colOff>
      <xdr:row>103</xdr:row>
      <xdr:rowOff>30662</xdr:rowOff>
    </xdr:to>
    <xdr:sp macro="" textlink="">
      <xdr:nvSpPr>
        <xdr:cNvPr id="395" name="楕円 394"/>
        <xdr:cNvSpPr/>
      </xdr:nvSpPr>
      <xdr:spPr>
        <a:xfrm>
          <a:off x="1968500" y="1758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117021</xdr:rowOff>
    </xdr:from>
    <xdr:to>
      <xdr:col>15</xdr:col>
      <xdr:colOff>50800</xdr:colOff>
      <xdr:row>102</xdr:row>
      <xdr:rowOff>151312</xdr:rowOff>
    </xdr:to>
    <xdr:cxnSp macro="">
      <xdr:nvCxnSpPr>
        <xdr:cNvPr id="396" name="直線コネクタ 395"/>
        <xdr:cNvCxnSpPr/>
      </xdr:nvCxnSpPr>
      <xdr:spPr>
        <a:xfrm flipV="1">
          <a:off x="2019300" y="1760492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44648</xdr:rowOff>
    </xdr:from>
    <xdr:ext cx="405111" cy="259045"/>
    <xdr:sp macro="" textlink="">
      <xdr:nvSpPr>
        <xdr:cNvPr id="397" name="n_1aveValue【港湾・漁港】&#10;有形固定資産減価償却率"/>
        <xdr:cNvSpPr txBox="1"/>
      </xdr:nvSpPr>
      <xdr:spPr>
        <a:xfrm>
          <a:off x="3582044" y="1787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67508</xdr:rowOff>
    </xdr:from>
    <xdr:ext cx="405111" cy="259045"/>
    <xdr:sp macro="" textlink="">
      <xdr:nvSpPr>
        <xdr:cNvPr id="398" name="n_2aveValue【港湾・漁港】&#10;有形固定資産減価償却率"/>
        <xdr:cNvSpPr txBox="1"/>
      </xdr:nvSpPr>
      <xdr:spPr>
        <a:xfrm>
          <a:off x="2705744" y="1789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80571</xdr:rowOff>
    </xdr:from>
    <xdr:ext cx="405111" cy="259045"/>
    <xdr:sp macro="" textlink="">
      <xdr:nvSpPr>
        <xdr:cNvPr id="399" name="n_3aveValue【港湾・漁港】&#10;有形固定資産減価償却率"/>
        <xdr:cNvSpPr txBox="1"/>
      </xdr:nvSpPr>
      <xdr:spPr>
        <a:xfrm>
          <a:off x="1816744" y="17911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150058</xdr:rowOff>
    </xdr:from>
    <xdr:ext cx="405111" cy="259045"/>
    <xdr:sp macro="" textlink="">
      <xdr:nvSpPr>
        <xdr:cNvPr id="400" name="n_1mainValue【港湾・漁港】&#10;有形固定資産減価償却率"/>
        <xdr:cNvSpPr txBox="1"/>
      </xdr:nvSpPr>
      <xdr:spPr>
        <a:xfrm>
          <a:off x="3582044" y="17295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12898</xdr:rowOff>
    </xdr:from>
    <xdr:ext cx="405111" cy="259045"/>
    <xdr:sp macro="" textlink="">
      <xdr:nvSpPr>
        <xdr:cNvPr id="401" name="n_2mainValue【港湾・漁港】&#10;有形固定資産減価償却率"/>
        <xdr:cNvSpPr txBox="1"/>
      </xdr:nvSpPr>
      <xdr:spPr>
        <a:xfrm>
          <a:off x="2705744" y="17329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47189</xdr:rowOff>
    </xdr:from>
    <xdr:ext cx="405111" cy="259045"/>
    <xdr:sp macro="" textlink="">
      <xdr:nvSpPr>
        <xdr:cNvPr id="402" name="n_3mainValue【港湾・漁港】&#10;有形固定資産減価償却率"/>
        <xdr:cNvSpPr txBox="1"/>
      </xdr:nvSpPr>
      <xdr:spPr>
        <a:xfrm>
          <a:off x="1816744" y="1736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3" name="正方形/長方形 40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4" name="正方形/長方形 40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5" name="正方形/長方形 40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6" name="正方形/長方形 40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7" name="正方形/長方形 40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8" name="正方形/長方形 40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9" name="正方形/長方形 40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0" name="正方形/長方形 40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1" name="テキスト ボックス 41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2" name="直線コネクタ 41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13" name="直線コネクタ 41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14" name="テキスト ボックス 413"/>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15" name="直線コネクタ 41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16" name="テキスト ボックス 415"/>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17" name="直線コネクタ 41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18" name="テキスト ボックス 417"/>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19" name="直線コネクタ 41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20" name="テキスト ボックス 419"/>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1" name="直線コネクタ 42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22" name="テキスト ボックス 421"/>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3"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165029</xdr:rowOff>
    </xdr:from>
    <xdr:to>
      <xdr:col>54</xdr:col>
      <xdr:colOff>189865</xdr:colOff>
      <xdr:row>108</xdr:row>
      <xdr:rowOff>76166</xdr:rowOff>
    </xdr:to>
    <xdr:cxnSp macro="">
      <xdr:nvCxnSpPr>
        <xdr:cNvPr id="424" name="直線コネクタ 423"/>
        <xdr:cNvCxnSpPr/>
      </xdr:nvCxnSpPr>
      <xdr:spPr>
        <a:xfrm flipV="1">
          <a:off x="10476865" y="17310029"/>
          <a:ext cx="0" cy="1282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25" name="【港湾・漁港】&#10;一人当たり有形固定資産（償却資産）額最小値テキスト"/>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26" name="直線コネクタ 425"/>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111706</xdr:rowOff>
    </xdr:from>
    <xdr:ext cx="690189" cy="259045"/>
    <xdr:sp macro="" textlink="">
      <xdr:nvSpPr>
        <xdr:cNvPr id="427" name="【港湾・漁港】&#10;一人当たり有形固定資産（償却資産）額最大値テキスト"/>
        <xdr:cNvSpPr txBox="1"/>
      </xdr:nvSpPr>
      <xdr:spPr>
        <a:xfrm>
          <a:off x="10515600" y="170852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165029</xdr:rowOff>
    </xdr:from>
    <xdr:to>
      <xdr:col>55</xdr:col>
      <xdr:colOff>88900</xdr:colOff>
      <xdr:row>100</xdr:row>
      <xdr:rowOff>165029</xdr:rowOff>
    </xdr:to>
    <xdr:cxnSp macro="">
      <xdr:nvCxnSpPr>
        <xdr:cNvPr id="428" name="直線コネクタ 427"/>
        <xdr:cNvCxnSpPr/>
      </xdr:nvCxnSpPr>
      <xdr:spPr>
        <a:xfrm>
          <a:off x="10388600" y="17310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8351</xdr:rowOff>
    </xdr:from>
    <xdr:ext cx="599010" cy="259045"/>
    <xdr:sp macro="" textlink="">
      <xdr:nvSpPr>
        <xdr:cNvPr id="429" name="【港湾・漁港】&#10;一人当たり有形固定資産（償却資産）額平均値テキスト"/>
        <xdr:cNvSpPr txBox="1"/>
      </xdr:nvSpPr>
      <xdr:spPr>
        <a:xfrm>
          <a:off x="10515600" y="183535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29924</xdr:rowOff>
    </xdr:from>
    <xdr:to>
      <xdr:col>55</xdr:col>
      <xdr:colOff>50800</xdr:colOff>
      <xdr:row>107</xdr:row>
      <xdr:rowOff>131524</xdr:rowOff>
    </xdr:to>
    <xdr:sp macro="" textlink="">
      <xdr:nvSpPr>
        <xdr:cNvPr id="430" name="フローチャート: 判断 429"/>
        <xdr:cNvSpPr/>
      </xdr:nvSpPr>
      <xdr:spPr>
        <a:xfrm>
          <a:off x="10426700" y="1837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51223</xdr:rowOff>
    </xdr:from>
    <xdr:to>
      <xdr:col>50</xdr:col>
      <xdr:colOff>165100</xdr:colOff>
      <xdr:row>107</xdr:row>
      <xdr:rowOff>152823</xdr:rowOff>
    </xdr:to>
    <xdr:sp macro="" textlink="">
      <xdr:nvSpPr>
        <xdr:cNvPr id="431" name="フローチャート: 判断 430"/>
        <xdr:cNvSpPr/>
      </xdr:nvSpPr>
      <xdr:spPr>
        <a:xfrm>
          <a:off x="9588500" y="1839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51839</xdr:rowOff>
    </xdr:from>
    <xdr:to>
      <xdr:col>46</xdr:col>
      <xdr:colOff>38100</xdr:colOff>
      <xdr:row>107</xdr:row>
      <xdr:rowOff>153439</xdr:rowOff>
    </xdr:to>
    <xdr:sp macro="" textlink="">
      <xdr:nvSpPr>
        <xdr:cNvPr id="432" name="フローチャート: 判断 431"/>
        <xdr:cNvSpPr/>
      </xdr:nvSpPr>
      <xdr:spPr>
        <a:xfrm>
          <a:off x="8699500" y="1839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90278</xdr:rowOff>
    </xdr:from>
    <xdr:to>
      <xdr:col>41</xdr:col>
      <xdr:colOff>101600</xdr:colOff>
      <xdr:row>108</xdr:row>
      <xdr:rowOff>20428</xdr:rowOff>
    </xdr:to>
    <xdr:sp macro="" textlink="">
      <xdr:nvSpPr>
        <xdr:cNvPr id="433" name="フローチャート: 判断 432"/>
        <xdr:cNvSpPr/>
      </xdr:nvSpPr>
      <xdr:spPr>
        <a:xfrm>
          <a:off x="7810500" y="1843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4" name="テキスト ボックス 43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5" name="テキスト ボックス 43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6" name="テキスト ボックス 43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7" name="テキスト ボックス 43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8" name="テキスト ボックス 43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166346</xdr:rowOff>
    </xdr:from>
    <xdr:to>
      <xdr:col>55</xdr:col>
      <xdr:colOff>50800</xdr:colOff>
      <xdr:row>106</xdr:row>
      <xdr:rowOff>96496</xdr:rowOff>
    </xdr:to>
    <xdr:sp macro="" textlink="">
      <xdr:nvSpPr>
        <xdr:cNvPr id="439" name="楕円 438"/>
        <xdr:cNvSpPr/>
      </xdr:nvSpPr>
      <xdr:spPr>
        <a:xfrm>
          <a:off x="10426700" y="181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17773</xdr:rowOff>
    </xdr:from>
    <xdr:ext cx="599010" cy="259045"/>
    <xdr:sp macro="" textlink="">
      <xdr:nvSpPr>
        <xdr:cNvPr id="440" name="【港湾・漁港】&#10;一人当たり有形固定資産（償却資産）額該当値テキスト"/>
        <xdr:cNvSpPr txBox="1"/>
      </xdr:nvSpPr>
      <xdr:spPr>
        <a:xfrm>
          <a:off x="10515600" y="1802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1189</xdr:rowOff>
    </xdr:from>
    <xdr:to>
      <xdr:col>50</xdr:col>
      <xdr:colOff>165100</xdr:colOff>
      <xdr:row>106</xdr:row>
      <xdr:rowOff>102789</xdr:rowOff>
    </xdr:to>
    <xdr:sp macro="" textlink="">
      <xdr:nvSpPr>
        <xdr:cNvPr id="441" name="楕円 440"/>
        <xdr:cNvSpPr/>
      </xdr:nvSpPr>
      <xdr:spPr>
        <a:xfrm>
          <a:off x="9588500" y="1817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45696</xdr:rowOff>
    </xdr:from>
    <xdr:to>
      <xdr:col>55</xdr:col>
      <xdr:colOff>0</xdr:colOff>
      <xdr:row>106</xdr:row>
      <xdr:rowOff>51989</xdr:rowOff>
    </xdr:to>
    <xdr:cxnSp macro="">
      <xdr:nvCxnSpPr>
        <xdr:cNvPr id="442" name="直線コネクタ 441"/>
        <xdr:cNvCxnSpPr/>
      </xdr:nvCxnSpPr>
      <xdr:spPr>
        <a:xfrm flipV="1">
          <a:off x="9639300" y="18219396"/>
          <a:ext cx="838200" cy="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8080</xdr:rowOff>
    </xdr:from>
    <xdr:to>
      <xdr:col>46</xdr:col>
      <xdr:colOff>38100</xdr:colOff>
      <xdr:row>106</xdr:row>
      <xdr:rowOff>109680</xdr:rowOff>
    </xdr:to>
    <xdr:sp macro="" textlink="">
      <xdr:nvSpPr>
        <xdr:cNvPr id="443" name="楕円 442"/>
        <xdr:cNvSpPr/>
      </xdr:nvSpPr>
      <xdr:spPr>
        <a:xfrm>
          <a:off x="8699500" y="1818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51989</xdr:rowOff>
    </xdr:from>
    <xdr:to>
      <xdr:col>50</xdr:col>
      <xdr:colOff>114300</xdr:colOff>
      <xdr:row>106</xdr:row>
      <xdr:rowOff>58880</xdr:rowOff>
    </xdr:to>
    <xdr:cxnSp macro="">
      <xdr:nvCxnSpPr>
        <xdr:cNvPr id="444" name="直線コネクタ 443"/>
        <xdr:cNvCxnSpPr/>
      </xdr:nvCxnSpPr>
      <xdr:spPr>
        <a:xfrm flipV="1">
          <a:off x="8750300" y="18225689"/>
          <a:ext cx="889000" cy="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13793</xdr:rowOff>
    </xdr:from>
    <xdr:to>
      <xdr:col>41</xdr:col>
      <xdr:colOff>101600</xdr:colOff>
      <xdr:row>106</xdr:row>
      <xdr:rowOff>115393</xdr:rowOff>
    </xdr:to>
    <xdr:sp macro="" textlink="">
      <xdr:nvSpPr>
        <xdr:cNvPr id="445" name="楕円 444"/>
        <xdr:cNvSpPr/>
      </xdr:nvSpPr>
      <xdr:spPr>
        <a:xfrm>
          <a:off x="7810500" y="1818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58880</xdr:rowOff>
    </xdr:from>
    <xdr:to>
      <xdr:col>45</xdr:col>
      <xdr:colOff>177800</xdr:colOff>
      <xdr:row>106</xdr:row>
      <xdr:rowOff>64593</xdr:rowOff>
    </xdr:to>
    <xdr:cxnSp macro="">
      <xdr:nvCxnSpPr>
        <xdr:cNvPr id="446" name="直線コネクタ 445"/>
        <xdr:cNvCxnSpPr/>
      </xdr:nvCxnSpPr>
      <xdr:spPr>
        <a:xfrm flipV="1">
          <a:off x="7861300" y="18232580"/>
          <a:ext cx="889000" cy="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143950</xdr:rowOff>
    </xdr:from>
    <xdr:ext cx="599010" cy="259045"/>
    <xdr:sp macro="" textlink="">
      <xdr:nvSpPr>
        <xdr:cNvPr id="447" name="n_1aveValue【港湾・漁港】&#10;一人当たり有形固定資産（償却資産）額"/>
        <xdr:cNvSpPr txBox="1"/>
      </xdr:nvSpPr>
      <xdr:spPr>
        <a:xfrm>
          <a:off x="9327095" y="184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144566</xdr:rowOff>
    </xdr:from>
    <xdr:ext cx="599010" cy="259045"/>
    <xdr:sp macro="" textlink="">
      <xdr:nvSpPr>
        <xdr:cNvPr id="448" name="n_2aveValue【港湾・漁港】&#10;一人当たり有形固定資産（償却資産）額"/>
        <xdr:cNvSpPr txBox="1"/>
      </xdr:nvSpPr>
      <xdr:spPr>
        <a:xfrm>
          <a:off x="8450795" y="18489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11555</xdr:rowOff>
    </xdr:from>
    <xdr:ext cx="599010" cy="259045"/>
    <xdr:sp macro="" textlink="">
      <xdr:nvSpPr>
        <xdr:cNvPr id="449" name="n_3aveValue【港湾・漁港】&#10;一人当たり有形固定資産（償却資産）額"/>
        <xdr:cNvSpPr txBox="1"/>
      </xdr:nvSpPr>
      <xdr:spPr>
        <a:xfrm>
          <a:off x="7561795" y="18528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104</xdr:row>
      <xdr:rowOff>119316</xdr:rowOff>
    </xdr:from>
    <xdr:ext cx="599010" cy="259045"/>
    <xdr:sp macro="" textlink="">
      <xdr:nvSpPr>
        <xdr:cNvPr id="450" name="n_1mainValue【港湾・漁港】&#10;一人当たり有形固定資産（償却資産）額"/>
        <xdr:cNvSpPr txBox="1"/>
      </xdr:nvSpPr>
      <xdr:spPr>
        <a:xfrm>
          <a:off x="9327095" y="1795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126207</xdr:rowOff>
    </xdr:from>
    <xdr:ext cx="599010" cy="259045"/>
    <xdr:sp macro="" textlink="">
      <xdr:nvSpPr>
        <xdr:cNvPr id="451" name="n_2mainValue【港湾・漁港】&#10;一人当たり有形固定資産（償却資産）額"/>
        <xdr:cNvSpPr txBox="1"/>
      </xdr:nvSpPr>
      <xdr:spPr>
        <a:xfrm>
          <a:off x="8450795" y="17957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131920</xdr:rowOff>
    </xdr:from>
    <xdr:ext cx="599010" cy="259045"/>
    <xdr:sp macro="" textlink="">
      <xdr:nvSpPr>
        <xdr:cNvPr id="452" name="n_3mainValue【港湾・漁港】&#10;一人当たり有形固定資産（償却資産）額"/>
        <xdr:cNvSpPr txBox="1"/>
      </xdr:nvSpPr>
      <xdr:spPr>
        <a:xfrm>
          <a:off x="7561795" y="17962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3" name="正方形/長方形 45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4" name="正方形/長方形 45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5" name="正方形/長方形 45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6" name="正方形/長方形 45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7" name="正方形/長方形 45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8" name="正方形/長方形 45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9" name="正方形/長方形 45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0" name="正方形/長方形 45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1" name="テキスト ボックス 46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2" name="直線コネクタ 46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3" name="直線コネクタ 46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4" name="テキスト ボックス 463"/>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5" name="直線コネクタ 46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6" name="テキスト ボックス 46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7" name="直線コネクタ 46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8" name="テキスト ボックス 46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69" name="直線コネクタ 46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0" name="テキスト ボックス 46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1" name="直線コネクタ 47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2" name="テキスト ボックス 47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3" name="直線コネクタ 47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4" name="テキスト ボックス 473"/>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5" name="直線コネクタ 47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6" name="テキスト ボックス 475"/>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7"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32113</xdr:rowOff>
    </xdr:to>
    <xdr:cxnSp macro="">
      <xdr:nvCxnSpPr>
        <xdr:cNvPr id="478" name="直線コネクタ 477"/>
        <xdr:cNvCxnSpPr/>
      </xdr:nvCxnSpPr>
      <xdr:spPr>
        <a:xfrm flipV="1">
          <a:off x="16318864" y="5660572"/>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35940</xdr:rowOff>
    </xdr:from>
    <xdr:ext cx="405111" cy="259045"/>
    <xdr:sp macro="" textlink="">
      <xdr:nvSpPr>
        <xdr:cNvPr id="479" name="【認定こども園・幼稚園・保育所】&#10;有形固定資産減価償却率最小値テキスト"/>
        <xdr:cNvSpPr txBox="1"/>
      </xdr:nvSpPr>
      <xdr:spPr>
        <a:xfrm>
          <a:off x="16357600" y="706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32113</xdr:rowOff>
    </xdr:from>
    <xdr:to>
      <xdr:col>86</xdr:col>
      <xdr:colOff>25400</xdr:colOff>
      <xdr:row>41</xdr:row>
      <xdr:rowOff>32113</xdr:rowOff>
    </xdr:to>
    <xdr:cxnSp macro="">
      <xdr:nvCxnSpPr>
        <xdr:cNvPr id="480" name="直線コネクタ 479"/>
        <xdr:cNvCxnSpPr/>
      </xdr:nvCxnSpPr>
      <xdr:spPr>
        <a:xfrm>
          <a:off x="16230600" y="706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81"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82" name="直線コネクタ 481"/>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126291</xdr:rowOff>
    </xdr:from>
    <xdr:ext cx="405111" cy="259045"/>
    <xdr:sp macro="" textlink="">
      <xdr:nvSpPr>
        <xdr:cNvPr id="483" name="【認定こども園・幼稚園・保育所】&#10;有形固定資産減価償却率平均値テキスト"/>
        <xdr:cNvSpPr txBox="1"/>
      </xdr:nvSpPr>
      <xdr:spPr>
        <a:xfrm>
          <a:off x="16357600" y="62984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147864</xdr:rowOff>
    </xdr:from>
    <xdr:to>
      <xdr:col>85</xdr:col>
      <xdr:colOff>177800</xdr:colOff>
      <xdr:row>37</xdr:row>
      <xdr:rowOff>78014</xdr:rowOff>
    </xdr:to>
    <xdr:sp macro="" textlink="">
      <xdr:nvSpPr>
        <xdr:cNvPr id="484" name="フローチャート: 判断 483"/>
        <xdr:cNvSpPr/>
      </xdr:nvSpPr>
      <xdr:spPr>
        <a:xfrm>
          <a:off x="16268700" y="632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128270</xdr:rowOff>
    </xdr:from>
    <xdr:to>
      <xdr:col>81</xdr:col>
      <xdr:colOff>101600</xdr:colOff>
      <xdr:row>37</xdr:row>
      <xdr:rowOff>58420</xdr:rowOff>
    </xdr:to>
    <xdr:sp macro="" textlink="">
      <xdr:nvSpPr>
        <xdr:cNvPr id="485" name="フローチャート: 判断 484"/>
        <xdr:cNvSpPr/>
      </xdr:nvSpPr>
      <xdr:spPr>
        <a:xfrm>
          <a:off x="15430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92347</xdr:rowOff>
    </xdr:from>
    <xdr:to>
      <xdr:col>76</xdr:col>
      <xdr:colOff>165100</xdr:colOff>
      <xdr:row>37</xdr:row>
      <xdr:rowOff>22497</xdr:rowOff>
    </xdr:to>
    <xdr:sp macro="" textlink="">
      <xdr:nvSpPr>
        <xdr:cNvPr id="486" name="フローチャート: 判断 485"/>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74386</xdr:rowOff>
    </xdr:from>
    <xdr:to>
      <xdr:col>72</xdr:col>
      <xdr:colOff>38100</xdr:colOff>
      <xdr:row>37</xdr:row>
      <xdr:rowOff>4536</xdr:rowOff>
    </xdr:to>
    <xdr:sp macro="" textlink="">
      <xdr:nvSpPr>
        <xdr:cNvPr id="487" name="フローチャート: 判断 486"/>
        <xdr:cNvSpPr/>
      </xdr:nvSpPr>
      <xdr:spPr>
        <a:xfrm>
          <a:off x="13652500" y="624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8" name="テキスト ボックス 48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9" name="テキスト ボックス 48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0" name="テキスト ボックス 48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1" name="テキスト ボックス 49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2" name="テキスト ボックス 49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43361</xdr:rowOff>
    </xdr:from>
    <xdr:to>
      <xdr:col>85</xdr:col>
      <xdr:colOff>177800</xdr:colOff>
      <xdr:row>36</xdr:row>
      <xdr:rowOff>144961</xdr:rowOff>
    </xdr:to>
    <xdr:sp macro="" textlink="">
      <xdr:nvSpPr>
        <xdr:cNvPr id="493" name="楕円 492"/>
        <xdr:cNvSpPr/>
      </xdr:nvSpPr>
      <xdr:spPr>
        <a:xfrm>
          <a:off x="16268700" y="621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66238</xdr:rowOff>
    </xdr:from>
    <xdr:ext cx="405111" cy="259045"/>
    <xdr:sp macro="" textlink="">
      <xdr:nvSpPr>
        <xdr:cNvPr id="494" name="【認定こども園・幼稚園・保育所】&#10;有形固定資産減価償却率該当値テキスト"/>
        <xdr:cNvSpPr txBox="1"/>
      </xdr:nvSpPr>
      <xdr:spPr>
        <a:xfrm>
          <a:off x="16357600" y="6066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43361</xdr:rowOff>
    </xdr:from>
    <xdr:to>
      <xdr:col>81</xdr:col>
      <xdr:colOff>101600</xdr:colOff>
      <xdr:row>36</xdr:row>
      <xdr:rowOff>144961</xdr:rowOff>
    </xdr:to>
    <xdr:sp macro="" textlink="">
      <xdr:nvSpPr>
        <xdr:cNvPr id="495" name="楕円 494"/>
        <xdr:cNvSpPr/>
      </xdr:nvSpPr>
      <xdr:spPr>
        <a:xfrm>
          <a:off x="15430500" y="621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94161</xdr:rowOff>
    </xdr:from>
    <xdr:to>
      <xdr:col>85</xdr:col>
      <xdr:colOff>127000</xdr:colOff>
      <xdr:row>36</xdr:row>
      <xdr:rowOff>94161</xdr:rowOff>
    </xdr:to>
    <xdr:cxnSp macro="">
      <xdr:nvCxnSpPr>
        <xdr:cNvPr id="496" name="直線コネクタ 495"/>
        <xdr:cNvCxnSpPr/>
      </xdr:nvCxnSpPr>
      <xdr:spPr>
        <a:xfrm>
          <a:off x="15481300" y="62663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95613</xdr:rowOff>
    </xdr:from>
    <xdr:to>
      <xdr:col>76</xdr:col>
      <xdr:colOff>165100</xdr:colOff>
      <xdr:row>37</xdr:row>
      <xdr:rowOff>25763</xdr:rowOff>
    </xdr:to>
    <xdr:sp macro="" textlink="">
      <xdr:nvSpPr>
        <xdr:cNvPr id="497" name="楕円 496"/>
        <xdr:cNvSpPr/>
      </xdr:nvSpPr>
      <xdr:spPr>
        <a:xfrm>
          <a:off x="14541500" y="626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94161</xdr:rowOff>
    </xdr:from>
    <xdr:to>
      <xdr:col>81</xdr:col>
      <xdr:colOff>50800</xdr:colOff>
      <xdr:row>36</xdr:row>
      <xdr:rowOff>146413</xdr:rowOff>
    </xdr:to>
    <xdr:cxnSp macro="">
      <xdr:nvCxnSpPr>
        <xdr:cNvPr id="498" name="直線コネクタ 497"/>
        <xdr:cNvCxnSpPr/>
      </xdr:nvCxnSpPr>
      <xdr:spPr>
        <a:xfrm flipV="1">
          <a:off x="14592300" y="6266361"/>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147864</xdr:rowOff>
    </xdr:from>
    <xdr:to>
      <xdr:col>72</xdr:col>
      <xdr:colOff>38100</xdr:colOff>
      <xdr:row>37</xdr:row>
      <xdr:rowOff>78014</xdr:rowOff>
    </xdr:to>
    <xdr:sp macro="" textlink="">
      <xdr:nvSpPr>
        <xdr:cNvPr id="499" name="楕円 498"/>
        <xdr:cNvSpPr/>
      </xdr:nvSpPr>
      <xdr:spPr>
        <a:xfrm>
          <a:off x="13652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146413</xdr:rowOff>
    </xdr:from>
    <xdr:to>
      <xdr:col>76</xdr:col>
      <xdr:colOff>114300</xdr:colOff>
      <xdr:row>37</xdr:row>
      <xdr:rowOff>27214</xdr:rowOff>
    </xdr:to>
    <xdr:cxnSp macro="">
      <xdr:nvCxnSpPr>
        <xdr:cNvPr id="500" name="直線コネクタ 499"/>
        <xdr:cNvCxnSpPr/>
      </xdr:nvCxnSpPr>
      <xdr:spPr>
        <a:xfrm flipV="1">
          <a:off x="13703300" y="6318613"/>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49547</xdr:rowOff>
    </xdr:from>
    <xdr:ext cx="405111" cy="259045"/>
    <xdr:sp macro="" textlink="">
      <xdr:nvSpPr>
        <xdr:cNvPr id="501" name="n_1aveValue【認定こども園・幼稚園・保育所】&#10;有形固定資産減価償却率"/>
        <xdr:cNvSpPr txBox="1"/>
      </xdr:nvSpPr>
      <xdr:spPr>
        <a:xfrm>
          <a:off x="152660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39024</xdr:rowOff>
    </xdr:from>
    <xdr:ext cx="405111" cy="259045"/>
    <xdr:sp macro="" textlink="">
      <xdr:nvSpPr>
        <xdr:cNvPr id="502" name="n_2aveValue【認定こども園・幼稚園・保育所】&#10;有形固定資産減価償却率"/>
        <xdr:cNvSpPr txBox="1"/>
      </xdr:nvSpPr>
      <xdr:spPr>
        <a:xfrm>
          <a:off x="14389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21063</xdr:rowOff>
    </xdr:from>
    <xdr:ext cx="405111" cy="259045"/>
    <xdr:sp macro="" textlink="">
      <xdr:nvSpPr>
        <xdr:cNvPr id="503" name="n_3aveValue【認定こども園・幼稚園・保育所】&#10;有形固定資産減価償却率"/>
        <xdr:cNvSpPr txBox="1"/>
      </xdr:nvSpPr>
      <xdr:spPr>
        <a:xfrm>
          <a:off x="13500744" y="602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161488</xdr:rowOff>
    </xdr:from>
    <xdr:ext cx="405111" cy="259045"/>
    <xdr:sp macro="" textlink="">
      <xdr:nvSpPr>
        <xdr:cNvPr id="504" name="n_1mainValue【認定こども園・幼稚園・保育所】&#10;有形固定資産減価償却率"/>
        <xdr:cNvSpPr txBox="1"/>
      </xdr:nvSpPr>
      <xdr:spPr>
        <a:xfrm>
          <a:off x="15266044" y="5990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16890</xdr:rowOff>
    </xdr:from>
    <xdr:ext cx="405111" cy="259045"/>
    <xdr:sp macro="" textlink="">
      <xdr:nvSpPr>
        <xdr:cNvPr id="505" name="n_2mainValue【認定こども園・幼稚園・保育所】&#10;有形固定資産減価償却率"/>
        <xdr:cNvSpPr txBox="1"/>
      </xdr:nvSpPr>
      <xdr:spPr>
        <a:xfrm>
          <a:off x="14389744" y="6360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69141</xdr:rowOff>
    </xdr:from>
    <xdr:ext cx="405111" cy="259045"/>
    <xdr:sp macro="" textlink="">
      <xdr:nvSpPr>
        <xdr:cNvPr id="506" name="n_3mainValue【認定こども園・幼稚園・保育所】&#10;有形固定資産減価償却率"/>
        <xdr:cNvSpPr txBox="1"/>
      </xdr:nvSpPr>
      <xdr:spPr>
        <a:xfrm>
          <a:off x="13500744" y="641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7" name="正方形/長方形 50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8" name="正方形/長方形 50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9" name="正方形/長方形 50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0" name="正方形/長方形 50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1" name="正方形/長方形 51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2" name="正方形/長方形 51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3" name="正方形/長方形 51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4" name="正方形/長方形 51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5" name="テキスト ボックス 51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6" name="直線コネクタ 51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17" name="直線コネクタ 51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18" name="テキスト ボックス 517"/>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19" name="直線コネクタ 51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20" name="テキスト ボックス 519"/>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21" name="直線コネクタ 52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22" name="テキスト ボックス 521"/>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23" name="直線コネクタ 52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24" name="テキスト ボックス 523"/>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5" name="直線コネクタ 52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6" name="テキスト ボックス 52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51054</xdr:rowOff>
    </xdr:from>
    <xdr:to>
      <xdr:col>116</xdr:col>
      <xdr:colOff>62864</xdr:colOff>
      <xdr:row>41</xdr:row>
      <xdr:rowOff>119634</xdr:rowOff>
    </xdr:to>
    <xdr:cxnSp macro="">
      <xdr:nvCxnSpPr>
        <xdr:cNvPr id="528" name="直線コネクタ 527"/>
        <xdr:cNvCxnSpPr/>
      </xdr:nvCxnSpPr>
      <xdr:spPr>
        <a:xfrm flipV="1">
          <a:off x="22160864" y="5880354"/>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123461</xdr:rowOff>
    </xdr:from>
    <xdr:ext cx="469744" cy="259045"/>
    <xdr:sp macro="" textlink="">
      <xdr:nvSpPr>
        <xdr:cNvPr id="529" name="【認定こども園・幼稚園・保育所】&#10;一人当たり面積最小値テキスト"/>
        <xdr:cNvSpPr txBox="1"/>
      </xdr:nvSpPr>
      <xdr:spPr>
        <a:xfrm>
          <a:off x="22199600" y="715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119634</xdr:rowOff>
    </xdr:from>
    <xdr:to>
      <xdr:col>116</xdr:col>
      <xdr:colOff>152400</xdr:colOff>
      <xdr:row>41</xdr:row>
      <xdr:rowOff>119634</xdr:rowOff>
    </xdr:to>
    <xdr:cxnSp macro="">
      <xdr:nvCxnSpPr>
        <xdr:cNvPr id="530" name="直線コネクタ 529"/>
        <xdr:cNvCxnSpPr/>
      </xdr:nvCxnSpPr>
      <xdr:spPr>
        <a:xfrm>
          <a:off x="22072600" y="714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169181</xdr:rowOff>
    </xdr:from>
    <xdr:ext cx="469744" cy="259045"/>
    <xdr:sp macro="" textlink="">
      <xdr:nvSpPr>
        <xdr:cNvPr id="531" name="【認定こども園・幼稚園・保育所】&#10;一人当たり面積最大値テキスト"/>
        <xdr:cNvSpPr txBox="1"/>
      </xdr:nvSpPr>
      <xdr:spPr>
        <a:xfrm>
          <a:off x="22199600" y="565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51054</xdr:rowOff>
    </xdr:from>
    <xdr:to>
      <xdr:col>116</xdr:col>
      <xdr:colOff>152400</xdr:colOff>
      <xdr:row>34</xdr:row>
      <xdr:rowOff>51054</xdr:rowOff>
    </xdr:to>
    <xdr:cxnSp macro="">
      <xdr:nvCxnSpPr>
        <xdr:cNvPr id="532" name="直線コネクタ 531"/>
        <xdr:cNvCxnSpPr/>
      </xdr:nvCxnSpPr>
      <xdr:spPr>
        <a:xfrm>
          <a:off x="22072600" y="588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159275</xdr:rowOff>
    </xdr:from>
    <xdr:ext cx="469744" cy="259045"/>
    <xdr:sp macro="" textlink="">
      <xdr:nvSpPr>
        <xdr:cNvPr id="533" name="【認定こども園・幼稚園・保育所】&#10;一人当たり面積平均値テキスト"/>
        <xdr:cNvSpPr txBox="1"/>
      </xdr:nvSpPr>
      <xdr:spPr>
        <a:xfrm>
          <a:off x="22199600" y="667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9398</xdr:rowOff>
    </xdr:from>
    <xdr:to>
      <xdr:col>116</xdr:col>
      <xdr:colOff>114300</xdr:colOff>
      <xdr:row>39</xdr:row>
      <xdr:rowOff>110998</xdr:rowOff>
    </xdr:to>
    <xdr:sp macro="" textlink="">
      <xdr:nvSpPr>
        <xdr:cNvPr id="534" name="フローチャート: 判断 533"/>
        <xdr:cNvSpPr/>
      </xdr:nvSpPr>
      <xdr:spPr>
        <a:xfrm>
          <a:off x="221107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2540</xdr:rowOff>
    </xdr:from>
    <xdr:to>
      <xdr:col>112</xdr:col>
      <xdr:colOff>38100</xdr:colOff>
      <xdr:row>39</xdr:row>
      <xdr:rowOff>104140</xdr:rowOff>
    </xdr:to>
    <xdr:sp macro="" textlink="">
      <xdr:nvSpPr>
        <xdr:cNvPr id="535" name="フローチャート: 判断 534"/>
        <xdr:cNvSpPr/>
      </xdr:nvSpPr>
      <xdr:spPr>
        <a:xfrm>
          <a:off x="21272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536" name="フローチャート: 判断 535"/>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13970</xdr:rowOff>
    </xdr:from>
    <xdr:to>
      <xdr:col>102</xdr:col>
      <xdr:colOff>165100</xdr:colOff>
      <xdr:row>39</xdr:row>
      <xdr:rowOff>115570</xdr:rowOff>
    </xdr:to>
    <xdr:sp macro="" textlink="">
      <xdr:nvSpPr>
        <xdr:cNvPr id="537" name="フローチャート: 判断 536"/>
        <xdr:cNvSpPr/>
      </xdr:nvSpPr>
      <xdr:spPr>
        <a:xfrm>
          <a:off x="19494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8" name="テキスト ボックス 53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9" name="テキスト ボックス 53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0" name="テキスト ボックス 53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1" name="テキスト ボックス 54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2" name="テキスト ボックス 54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100838</xdr:rowOff>
    </xdr:from>
    <xdr:to>
      <xdr:col>116</xdr:col>
      <xdr:colOff>114300</xdr:colOff>
      <xdr:row>39</xdr:row>
      <xdr:rowOff>30988</xdr:rowOff>
    </xdr:to>
    <xdr:sp macro="" textlink="">
      <xdr:nvSpPr>
        <xdr:cNvPr id="543" name="楕円 542"/>
        <xdr:cNvSpPr/>
      </xdr:nvSpPr>
      <xdr:spPr>
        <a:xfrm>
          <a:off x="22110700" y="6615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123715</xdr:rowOff>
    </xdr:from>
    <xdr:ext cx="469744" cy="259045"/>
    <xdr:sp macro="" textlink="">
      <xdr:nvSpPr>
        <xdr:cNvPr id="544" name="【認定こども園・幼稚園・保育所】&#10;一人当たり面積該当値テキスト"/>
        <xdr:cNvSpPr txBox="1"/>
      </xdr:nvSpPr>
      <xdr:spPr>
        <a:xfrm>
          <a:off x="22199600" y="6467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109982</xdr:rowOff>
    </xdr:from>
    <xdr:to>
      <xdr:col>112</xdr:col>
      <xdr:colOff>38100</xdr:colOff>
      <xdr:row>39</xdr:row>
      <xdr:rowOff>40132</xdr:rowOff>
    </xdr:to>
    <xdr:sp macro="" textlink="">
      <xdr:nvSpPr>
        <xdr:cNvPr id="545" name="楕円 544"/>
        <xdr:cNvSpPr/>
      </xdr:nvSpPr>
      <xdr:spPr>
        <a:xfrm>
          <a:off x="21272500" y="6625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151638</xdr:rowOff>
    </xdr:from>
    <xdr:to>
      <xdr:col>116</xdr:col>
      <xdr:colOff>63500</xdr:colOff>
      <xdr:row>38</xdr:row>
      <xdr:rowOff>160782</xdr:rowOff>
    </xdr:to>
    <xdr:cxnSp macro="">
      <xdr:nvCxnSpPr>
        <xdr:cNvPr id="546" name="直線コネクタ 545"/>
        <xdr:cNvCxnSpPr/>
      </xdr:nvCxnSpPr>
      <xdr:spPr>
        <a:xfrm flipV="1">
          <a:off x="21323300" y="666673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119126</xdr:rowOff>
    </xdr:from>
    <xdr:to>
      <xdr:col>107</xdr:col>
      <xdr:colOff>101600</xdr:colOff>
      <xdr:row>39</xdr:row>
      <xdr:rowOff>49276</xdr:rowOff>
    </xdr:to>
    <xdr:sp macro="" textlink="">
      <xdr:nvSpPr>
        <xdr:cNvPr id="547" name="楕円 546"/>
        <xdr:cNvSpPr/>
      </xdr:nvSpPr>
      <xdr:spPr>
        <a:xfrm>
          <a:off x="20383500" y="663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160782</xdr:rowOff>
    </xdr:from>
    <xdr:to>
      <xdr:col>111</xdr:col>
      <xdr:colOff>177800</xdr:colOff>
      <xdr:row>38</xdr:row>
      <xdr:rowOff>169926</xdr:rowOff>
    </xdr:to>
    <xdr:cxnSp macro="">
      <xdr:nvCxnSpPr>
        <xdr:cNvPr id="548" name="直線コネクタ 547"/>
        <xdr:cNvCxnSpPr/>
      </xdr:nvCxnSpPr>
      <xdr:spPr>
        <a:xfrm flipV="1">
          <a:off x="20434300" y="667588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125984</xdr:rowOff>
    </xdr:from>
    <xdr:to>
      <xdr:col>102</xdr:col>
      <xdr:colOff>165100</xdr:colOff>
      <xdr:row>39</xdr:row>
      <xdr:rowOff>56134</xdr:rowOff>
    </xdr:to>
    <xdr:sp macro="" textlink="">
      <xdr:nvSpPr>
        <xdr:cNvPr id="549" name="楕円 548"/>
        <xdr:cNvSpPr/>
      </xdr:nvSpPr>
      <xdr:spPr>
        <a:xfrm>
          <a:off x="19494500" y="66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169926</xdr:rowOff>
    </xdr:from>
    <xdr:to>
      <xdr:col>107</xdr:col>
      <xdr:colOff>50800</xdr:colOff>
      <xdr:row>39</xdr:row>
      <xdr:rowOff>5334</xdr:rowOff>
    </xdr:to>
    <xdr:cxnSp macro="">
      <xdr:nvCxnSpPr>
        <xdr:cNvPr id="550" name="直線コネクタ 549"/>
        <xdr:cNvCxnSpPr/>
      </xdr:nvCxnSpPr>
      <xdr:spPr>
        <a:xfrm flipV="1">
          <a:off x="19545300" y="668502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95267</xdr:rowOff>
    </xdr:from>
    <xdr:ext cx="469744" cy="259045"/>
    <xdr:sp macro="" textlink="">
      <xdr:nvSpPr>
        <xdr:cNvPr id="551" name="n_1aveValue【認定こども園・幼稚園・保育所】&#10;一人当たり面積"/>
        <xdr:cNvSpPr txBox="1"/>
      </xdr:nvSpPr>
      <xdr:spPr>
        <a:xfrm>
          <a:off x="2107572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115841</xdr:rowOff>
    </xdr:from>
    <xdr:ext cx="469744" cy="259045"/>
    <xdr:sp macro="" textlink="">
      <xdr:nvSpPr>
        <xdr:cNvPr id="552" name="n_2aveValue【認定こども園・幼稚園・保育所】&#10;一人当たり面積"/>
        <xdr:cNvSpPr txBox="1"/>
      </xdr:nvSpPr>
      <xdr:spPr>
        <a:xfrm>
          <a:off x="2019942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106697</xdr:rowOff>
    </xdr:from>
    <xdr:ext cx="469744" cy="259045"/>
    <xdr:sp macro="" textlink="">
      <xdr:nvSpPr>
        <xdr:cNvPr id="553" name="n_3aveValue【認定こども園・幼稚園・保育所】&#10;一人当たり面積"/>
        <xdr:cNvSpPr txBox="1"/>
      </xdr:nvSpPr>
      <xdr:spPr>
        <a:xfrm>
          <a:off x="19310427" y="679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56659</xdr:rowOff>
    </xdr:from>
    <xdr:ext cx="469744" cy="259045"/>
    <xdr:sp macro="" textlink="">
      <xdr:nvSpPr>
        <xdr:cNvPr id="554" name="n_1mainValue【認定こども園・幼稚園・保育所】&#10;一人当たり面積"/>
        <xdr:cNvSpPr txBox="1"/>
      </xdr:nvSpPr>
      <xdr:spPr>
        <a:xfrm>
          <a:off x="21075727" y="640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65803</xdr:rowOff>
    </xdr:from>
    <xdr:ext cx="469744" cy="259045"/>
    <xdr:sp macro="" textlink="">
      <xdr:nvSpPr>
        <xdr:cNvPr id="555" name="n_2mainValue【認定こども園・幼稚園・保育所】&#10;一人当たり面積"/>
        <xdr:cNvSpPr txBox="1"/>
      </xdr:nvSpPr>
      <xdr:spPr>
        <a:xfrm>
          <a:off x="20199427" y="6409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72661</xdr:rowOff>
    </xdr:from>
    <xdr:ext cx="469744" cy="259045"/>
    <xdr:sp macro="" textlink="">
      <xdr:nvSpPr>
        <xdr:cNvPr id="556" name="n_3mainValue【認定こども園・幼稚園・保育所】&#10;一人当たり面積"/>
        <xdr:cNvSpPr txBox="1"/>
      </xdr:nvSpPr>
      <xdr:spPr>
        <a:xfrm>
          <a:off x="1931042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7" name="正方形/長方形 55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8" name="正方形/長方形 55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9" name="正方形/長方形 55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0" name="正方形/長方形 55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1" name="正方形/長方形 56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2" name="正方形/長方形 56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3" name="正方形/長方形 56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4" name="正方形/長方形 56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5" name="テキスト ボックス 56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6" name="直線コネクタ 56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67" name="テキスト ボックス 566"/>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68" name="直線コネクタ 56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69" name="テキスト ボックス 568"/>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70" name="直線コネクタ 56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71" name="テキスト ボックス 57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72" name="直線コネクタ 57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73" name="テキスト ボックス 57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74" name="直線コネクタ 57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75" name="テキスト ボックス 57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76" name="直線コネクタ 57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577" name="テキスト ボックス 576"/>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8" name="直線コネクタ 57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79" name="テキスト ボックス 57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62</xdr:row>
      <xdr:rowOff>163830</xdr:rowOff>
    </xdr:to>
    <xdr:cxnSp macro="">
      <xdr:nvCxnSpPr>
        <xdr:cNvPr id="581" name="直線コネクタ 580"/>
        <xdr:cNvCxnSpPr/>
      </xdr:nvCxnSpPr>
      <xdr:spPr>
        <a:xfrm flipV="1">
          <a:off x="16318864" y="9747885"/>
          <a:ext cx="0" cy="1045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167657</xdr:rowOff>
    </xdr:from>
    <xdr:ext cx="405111" cy="259045"/>
    <xdr:sp macro="" textlink="">
      <xdr:nvSpPr>
        <xdr:cNvPr id="582" name="【学校施設】&#10;有形固定資産減価償却率最小値テキスト"/>
        <xdr:cNvSpPr txBox="1"/>
      </xdr:nvSpPr>
      <xdr:spPr>
        <a:xfrm>
          <a:off x="16357600"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163830</xdr:rowOff>
    </xdr:from>
    <xdr:to>
      <xdr:col>86</xdr:col>
      <xdr:colOff>25400</xdr:colOff>
      <xdr:row>62</xdr:row>
      <xdr:rowOff>163830</xdr:rowOff>
    </xdr:to>
    <xdr:cxnSp macro="">
      <xdr:nvCxnSpPr>
        <xdr:cNvPr id="583" name="直線コネクタ 582"/>
        <xdr:cNvCxnSpPr/>
      </xdr:nvCxnSpPr>
      <xdr:spPr>
        <a:xfrm>
          <a:off x="16230600" y="1079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84" name="【学校施設】&#10;有形固定資産減価償却率最大値テキスト"/>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85" name="直線コネクタ 584"/>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137812</xdr:rowOff>
    </xdr:from>
    <xdr:ext cx="405111" cy="259045"/>
    <xdr:sp macro="" textlink="">
      <xdr:nvSpPr>
        <xdr:cNvPr id="586" name="【学校施設】&#10;有形固定資産減価償却率平均値テキスト"/>
        <xdr:cNvSpPr txBox="1"/>
      </xdr:nvSpPr>
      <xdr:spPr>
        <a:xfrm>
          <a:off x="16357600" y="10081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114935</xdr:rowOff>
    </xdr:from>
    <xdr:to>
      <xdr:col>85</xdr:col>
      <xdr:colOff>177800</xdr:colOff>
      <xdr:row>60</xdr:row>
      <xdr:rowOff>45085</xdr:rowOff>
    </xdr:to>
    <xdr:sp macro="" textlink="">
      <xdr:nvSpPr>
        <xdr:cNvPr id="587" name="フローチャート: 判断 586"/>
        <xdr:cNvSpPr/>
      </xdr:nvSpPr>
      <xdr:spPr>
        <a:xfrm>
          <a:off x="162687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118745</xdr:rowOff>
    </xdr:from>
    <xdr:to>
      <xdr:col>81</xdr:col>
      <xdr:colOff>101600</xdr:colOff>
      <xdr:row>60</xdr:row>
      <xdr:rowOff>48895</xdr:rowOff>
    </xdr:to>
    <xdr:sp macro="" textlink="">
      <xdr:nvSpPr>
        <xdr:cNvPr id="588" name="フローチャート: 判断 587"/>
        <xdr:cNvSpPr/>
      </xdr:nvSpPr>
      <xdr:spPr>
        <a:xfrm>
          <a:off x="15430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130175</xdr:rowOff>
    </xdr:from>
    <xdr:to>
      <xdr:col>76</xdr:col>
      <xdr:colOff>165100</xdr:colOff>
      <xdr:row>60</xdr:row>
      <xdr:rowOff>60325</xdr:rowOff>
    </xdr:to>
    <xdr:sp macro="" textlink="">
      <xdr:nvSpPr>
        <xdr:cNvPr id="589" name="フローチャート: 判断 588"/>
        <xdr:cNvSpPr/>
      </xdr:nvSpPr>
      <xdr:spPr>
        <a:xfrm>
          <a:off x="14541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153035</xdr:rowOff>
    </xdr:from>
    <xdr:to>
      <xdr:col>72</xdr:col>
      <xdr:colOff>38100</xdr:colOff>
      <xdr:row>60</xdr:row>
      <xdr:rowOff>83185</xdr:rowOff>
    </xdr:to>
    <xdr:sp macro="" textlink="">
      <xdr:nvSpPr>
        <xdr:cNvPr id="590" name="フローチャート: 判断 589"/>
        <xdr:cNvSpPr/>
      </xdr:nvSpPr>
      <xdr:spPr>
        <a:xfrm>
          <a:off x="13652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1" name="テキスト ボックス 59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2" name="テキスト ボックス 59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3" name="テキスト ボックス 59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4" name="テキスト ボックス 59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5" name="テキスト ボックス 59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96" name="楕円 595"/>
        <xdr:cNvSpPr/>
      </xdr:nvSpPr>
      <xdr:spPr>
        <a:xfrm>
          <a:off x="162687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121937</xdr:rowOff>
    </xdr:from>
    <xdr:ext cx="405111" cy="259045"/>
    <xdr:sp macro="" textlink="">
      <xdr:nvSpPr>
        <xdr:cNvPr id="597" name="【学校施設】&#10;有形固定資産減価償却率該当値テキスト"/>
        <xdr:cNvSpPr txBox="1"/>
      </xdr:nvSpPr>
      <xdr:spPr>
        <a:xfrm>
          <a:off x="16357600"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143510</xdr:rowOff>
    </xdr:from>
    <xdr:to>
      <xdr:col>81</xdr:col>
      <xdr:colOff>101600</xdr:colOff>
      <xdr:row>60</xdr:row>
      <xdr:rowOff>73660</xdr:rowOff>
    </xdr:to>
    <xdr:sp macro="" textlink="">
      <xdr:nvSpPr>
        <xdr:cNvPr id="598" name="楕円 597"/>
        <xdr:cNvSpPr/>
      </xdr:nvSpPr>
      <xdr:spPr>
        <a:xfrm>
          <a:off x="15430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22860</xdr:rowOff>
    </xdr:from>
    <xdr:to>
      <xdr:col>85</xdr:col>
      <xdr:colOff>127000</xdr:colOff>
      <xdr:row>60</xdr:row>
      <xdr:rowOff>22860</xdr:rowOff>
    </xdr:to>
    <xdr:cxnSp macro="">
      <xdr:nvCxnSpPr>
        <xdr:cNvPr id="599" name="直線コネクタ 598"/>
        <xdr:cNvCxnSpPr/>
      </xdr:nvCxnSpPr>
      <xdr:spPr>
        <a:xfrm>
          <a:off x="15481300" y="103098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6350</xdr:rowOff>
    </xdr:from>
    <xdr:to>
      <xdr:col>76</xdr:col>
      <xdr:colOff>165100</xdr:colOff>
      <xdr:row>60</xdr:row>
      <xdr:rowOff>107950</xdr:rowOff>
    </xdr:to>
    <xdr:sp macro="" textlink="">
      <xdr:nvSpPr>
        <xdr:cNvPr id="600" name="楕円 599"/>
        <xdr:cNvSpPr/>
      </xdr:nvSpPr>
      <xdr:spPr>
        <a:xfrm>
          <a:off x="14541500" y="1029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22860</xdr:rowOff>
    </xdr:from>
    <xdr:to>
      <xdr:col>81</xdr:col>
      <xdr:colOff>50800</xdr:colOff>
      <xdr:row>60</xdr:row>
      <xdr:rowOff>57150</xdr:rowOff>
    </xdr:to>
    <xdr:cxnSp macro="">
      <xdr:nvCxnSpPr>
        <xdr:cNvPr id="601" name="直線コネクタ 600"/>
        <xdr:cNvCxnSpPr/>
      </xdr:nvCxnSpPr>
      <xdr:spPr>
        <a:xfrm flipV="1">
          <a:off x="14592300" y="103098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23495</xdr:rowOff>
    </xdr:from>
    <xdr:to>
      <xdr:col>72</xdr:col>
      <xdr:colOff>38100</xdr:colOff>
      <xdr:row>60</xdr:row>
      <xdr:rowOff>125095</xdr:rowOff>
    </xdr:to>
    <xdr:sp macro="" textlink="">
      <xdr:nvSpPr>
        <xdr:cNvPr id="602" name="楕円 601"/>
        <xdr:cNvSpPr/>
      </xdr:nvSpPr>
      <xdr:spPr>
        <a:xfrm>
          <a:off x="13652500" y="1031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57150</xdr:rowOff>
    </xdr:from>
    <xdr:to>
      <xdr:col>76</xdr:col>
      <xdr:colOff>114300</xdr:colOff>
      <xdr:row>60</xdr:row>
      <xdr:rowOff>74295</xdr:rowOff>
    </xdr:to>
    <xdr:cxnSp macro="">
      <xdr:nvCxnSpPr>
        <xdr:cNvPr id="603" name="直線コネクタ 602"/>
        <xdr:cNvCxnSpPr/>
      </xdr:nvCxnSpPr>
      <xdr:spPr>
        <a:xfrm flipV="1">
          <a:off x="13703300" y="103441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65422</xdr:rowOff>
    </xdr:from>
    <xdr:ext cx="405111" cy="259045"/>
    <xdr:sp macro="" textlink="">
      <xdr:nvSpPr>
        <xdr:cNvPr id="604" name="n_1aveValue【学校施設】&#10;有形固定資産減価償却率"/>
        <xdr:cNvSpPr txBox="1"/>
      </xdr:nvSpPr>
      <xdr:spPr>
        <a:xfrm>
          <a:off x="15266044"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76852</xdr:rowOff>
    </xdr:from>
    <xdr:ext cx="405111" cy="259045"/>
    <xdr:sp macro="" textlink="">
      <xdr:nvSpPr>
        <xdr:cNvPr id="605" name="n_2aveValue【学校施設】&#10;有形固定資産減価償却率"/>
        <xdr:cNvSpPr txBox="1"/>
      </xdr:nvSpPr>
      <xdr:spPr>
        <a:xfrm>
          <a:off x="14389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99712</xdr:rowOff>
    </xdr:from>
    <xdr:ext cx="405111" cy="259045"/>
    <xdr:sp macro="" textlink="">
      <xdr:nvSpPr>
        <xdr:cNvPr id="606" name="n_3aveValue【学校施設】&#10;有形固定資産減価償却率"/>
        <xdr:cNvSpPr txBox="1"/>
      </xdr:nvSpPr>
      <xdr:spPr>
        <a:xfrm>
          <a:off x="13500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64787</xdr:rowOff>
    </xdr:from>
    <xdr:ext cx="405111" cy="259045"/>
    <xdr:sp macro="" textlink="">
      <xdr:nvSpPr>
        <xdr:cNvPr id="607" name="n_1mainValue【学校施設】&#10;有形固定資産減価償却率"/>
        <xdr:cNvSpPr txBox="1"/>
      </xdr:nvSpPr>
      <xdr:spPr>
        <a:xfrm>
          <a:off x="152660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99077</xdr:rowOff>
    </xdr:from>
    <xdr:ext cx="405111" cy="259045"/>
    <xdr:sp macro="" textlink="">
      <xdr:nvSpPr>
        <xdr:cNvPr id="608" name="n_2mainValue【学校施設】&#10;有形固定資産減価償却率"/>
        <xdr:cNvSpPr txBox="1"/>
      </xdr:nvSpPr>
      <xdr:spPr>
        <a:xfrm>
          <a:off x="143897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116222</xdr:rowOff>
    </xdr:from>
    <xdr:ext cx="405111" cy="259045"/>
    <xdr:sp macro="" textlink="">
      <xdr:nvSpPr>
        <xdr:cNvPr id="609" name="n_3mainValue【学校施設】&#10;有形固定資産減価償却率"/>
        <xdr:cNvSpPr txBox="1"/>
      </xdr:nvSpPr>
      <xdr:spPr>
        <a:xfrm>
          <a:off x="13500744" y="1040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0" name="正方形/長方形 60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1" name="正方形/長方形 61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2" name="正方形/長方形 61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3" name="正方形/長方形 61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4" name="正方形/長方形 61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5" name="正方形/長方形 61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6" name="正方形/長方形 61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7" name="正方形/長方形 61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8" name="テキスト ボックス 61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19" name="直線コネクタ 61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20" name="直線コネクタ 61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21" name="テキスト ボックス 62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22" name="直線コネクタ 62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623" name="テキスト ボックス 622"/>
        <xdr:cNvSpPr txBox="1"/>
      </xdr:nvSpPr>
      <xdr:spPr>
        <a:xfrm>
          <a:off x="17756701" y="1037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24" name="直線コネクタ 62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625" name="テキスト ボックス 624"/>
        <xdr:cNvSpPr txBox="1"/>
      </xdr:nvSpPr>
      <xdr:spPr>
        <a:xfrm>
          <a:off x="17756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26" name="直線コネクタ 62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627" name="テキスト ボックス 626"/>
        <xdr:cNvSpPr txBox="1"/>
      </xdr:nvSpPr>
      <xdr:spPr>
        <a:xfrm>
          <a:off x="17756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8" name="直線コネクタ 62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29" name="テキスト ボックス 628"/>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0"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121569</xdr:rowOff>
    </xdr:from>
    <xdr:to>
      <xdr:col>116</xdr:col>
      <xdr:colOff>62864</xdr:colOff>
      <xdr:row>63</xdr:row>
      <xdr:rowOff>107945</xdr:rowOff>
    </xdr:to>
    <xdr:cxnSp macro="">
      <xdr:nvCxnSpPr>
        <xdr:cNvPr id="631" name="直線コネクタ 630"/>
        <xdr:cNvCxnSpPr/>
      </xdr:nvCxnSpPr>
      <xdr:spPr>
        <a:xfrm flipV="1">
          <a:off x="22160864" y="9894219"/>
          <a:ext cx="0" cy="1015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119321</xdr:rowOff>
    </xdr:from>
    <xdr:ext cx="469744" cy="259045"/>
    <xdr:sp macro="" textlink="">
      <xdr:nvSpPr>
        <xdr:cNvPr id="632" name="【学校施設】&#10;一人当たり面積最小値テキスト"/>
        <xdr:cNvSpPr txBox="1"/>
      </xdr:nvSpPr>
      <xdr:spPr>
        <a:xfrm>
          <a:off x="22199600" y="1092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107945</xdr:rowOff>
    </xdr:from>
    <xdr:to>
      <xdr:col>116</xdr:col>
      <xdr:colOff>152400</xdr:colOff>
      <xdr:row>63</xdr:row>
      <xdr:rowOff>107945</xdr:rowOff>
    </xdr:to>
    <xdr:cxnSp macro="">
      <xdr:nvCxnSpPr>
        <xdr:cNvPr id="633" name="直線コネクタ 632"/>
        <xdr:cNvCxnSpPr/>
      </xdr:nvCxnSpPr>
      <xdr:spPr>
        <a:xfrm>
          <a:off x="22072600" y="1090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68246</xdr:rowOff>
    </xdr:from>
    <xdr:ext cx="534377" cy="259045"/>
    <xdr:sp macro="" textlink="">
      <xdr:nvSpPr>
        <xdr:cNvPr id="634" name="【学校施設】&#10;一人当たり面積最大値テキスト"/>
        <xdr:cNvSpPr txBox="1"/>
      </xdr:nvSpPr>
      <xdr:spPr>
        <a:xfrm>
          <a:off x="22199600" y="966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121569</xdr:rowOff>
    </xdr:from>
    <xdr:to>
      <xdr:col>116</xdr:col>
      <xdr:colOff>152400</xdr:colOff>
      <xdr:row>57</xdr:row>
      <xdr:rowOff>121569</xdr:rowOff>
    </xdr:to>
    <xdr:cxnSp macro="">
      <xdr:nvCxnSpPr>
        <xdr:cNvPr id="635" name="直線コネクタ 634"/>
        <xdr:cNvCxnSpPr/>
      </xdr:nvCxnSpPr>
      <xdr:spPr>
        <a:xfrm>
          <a:off x="22072600" y="9894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163771</xdr:rowOff>
    </xdr:from>
    <xdr:ext cx="469744" cy="259045"/>
    <xdr:sp macro="" textlink="">
      <xdr:nvSpPr>
        <xdr:cNvPr id="636" name="【学校施設】&#10;一人当たり面積平均値テキスト"/>
        <xdr:cNvSpPr txBox="1"/>
      </xdr:nvSpPr>
      <xdr:spPr>
        <a:xfrm>
          <a:off x="22199600" y="10793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13894</xdr:rowOff>
    </xdr:from>
    <xdr:to>
      <xdr:col>116</xdr:col>
      <xdr:colOff>114300</xdr:colOff>
      <xdr:row>63</xdr:row>
      <xdr:rowOff>115494</xdr:rowOff>
    </xdr:to>
    <xdr:sp macro="" textlink="">
      <xdr:nvSpPr>
        <xdr:cNvPr id="637" name="フローチャート: 判断 636"/>
        <xdr:cNvSpPr/>
      </xdr:nvSpPr>
      <xdr:spPr>
        <a:xfrm>
          <a:off x="22110700" y="108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11745</xdr:rowOff>
    </xdr:from>
    <xdr:to>
      <xdr:col>112</xdr:col>
      <xdr:colOff>38100</xdr:colOff>
      <xdr:row>63</xdr:row>
      <xdr:rowOff>113345</xdr:rowOff>
    </xdr:to>
    <xdr:sp macro="" textlink="">
      <xdr:nvSpPr>
        <xdr:cNvPr id="638" name="フローチャート: 判断 637"/>
        <xdr:cNvSpPr/>
      </xdr:nvSpPr>
      <xdr:spPr>
        <a:xfrm>
          <a:off x="21272500" y="1081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16820</xdr:rowOff>
    </xdr:from>
    <xdr:to>
      <xdr:col>107</xdr:col>
      <xdr:colOff>101600</xdr:colOff>
      <xdr:row>63</xdr:row>
      <xdr:rowOff>118420</xdr:rowOff>
    </xdr:to>
    <xdr:sp macro="" textlink="">
      <xdr:nvSpPr>
        <xdr:cNvPr id="639" name="フローチャート: 判断 638"/>
        <xdr:cNvSpPr/>
      </xdr:nvSpPr>
      <xdr:spPr>
        <a:xfrm>
          <a:off x="20383500" y="1081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14122</xdr:rowOff>
    </xdr:from>
    <xdr:to>
      <xdr:col>102</xdr:col>
      <xdr:colOff>165100</xdr:colOff>
      <xdr:row>63</xdr:row>
      <xdr:rowOff>115722</xdr:rowOff>
    </xdr:to>
    <xdr:sp macro="" textlink="">
      <xdr:nvSpPr>
        <xdr:cNvPr id="640" name="フローチャート: 判断 639"/>
        <xdr:cNvSpPr/>
      </xdr:nvSpPr>
      <xdr:spPr>
        <a:xfrm>
          <a:off x="19494500" y="1081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1" name="テキスト ボックス 64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2" name="テキスト ボックス 64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3" name="テキスト ボックス 64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4" name="テキスト ボックス 64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5" name="テキスト ボックス 64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498</xdr:rowOff>
    </xdr:from>
    <xdr:to>
      <xdr:col>116</xdr:col>
      <xdr:colOff>114300</xdr:colOff>
      <xdr:row>63</xdr:row>
      <xdr:rowOff>102098</xdr:rowOff>
    </xdr:to>
    <xdr:sp macro="" textlink="">
      <xdr:nvSpPr>
        <xdr:cNvPr id="646" name="楕円 645"/>
        <xdr:cNvSpPr/>
      </xdr:nvSpPr>
      <xdr:spPr>
        <a:xfrm>
          <a:off x="22110700" y="10801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131325</xdr:rowOff>
    </xdr:from>
    <xdr:ext cx="469744" cy="259045"/>
    <xdr:sp macro="" textlink="">
      <xdr:nvSpPr>
        <xdr:cNvPr id="647" name="【学校施設】&#10;一人当たり面積該当値テキスト"/>
        <xdr:cNvSpPr txBox="1"/>
      </xdr:nvSpPr>
      <xdr:spPr>
        <a:xfrm>
          <a:off x="22199600" y="1058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2509</xdr:rowOff>
    </xdr:from>
    <xdr:to>
      <xdr:col>112</xdr:col>
      <xdr:colOff>38100</xdr:colOff>
      <xdr:row>63</xdr:row>
      <xdr:rowOff>104109</xdr:rowOff>
    </xdr:to>
    <xdr:sp macro="" textlink="">
      <xdr:nvSpPr>
        <xdr:cNvPr id="648" name="楕円 647"/>
        <xdr:cNvSpPr/>
      </xdr:nvSpPr>
      <xdr:spPr>
        <a:xfrm>
          <a:off x="21272500" y="1080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51298</xdr:rowOff>
    </xdr:from>
    <xdr:to>
      <xdr:col>116</xdr:col>
      <xdr:colOff>63500</xdr:colOff>
      <xdr:row>63</xdr:row>
      <xdr:rowOff>53309</xdr:rowOff>
    </xdr:to>
    <xdr:cxnSp macro="">
      <xdr:nvCxnSpPr>
        <xdr:cNvPr id="649" name="直線コネクタ 648"/>
        <xdr:cNvCxnSpPr/>
      </xdr:nvCxnSpPr>
      <xdr:spPr>
        <a:xfrm flipV="1">
          <a:off x="21323300" y="10852648"/>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4704</xdr:rowOff>
    </xdr:from>
    <xdr:to>
      <xdr:col>107</xdr:col>
      <xdr:colOff>101600</xdr:colOff>
      <xdr:row>63</xdr:row>
      <xdr:rowOff>106304</xdr:rowOff>
    </xdr:to>
    <xdr:sp macro="" textlink="">
      <xdr:nvSpPr>
        <xdr:cNvPr id="650" name="楕円 649"/>
        <xdr:cNvSpPr/>
      </xdr:nvSpPr>
      <xdr:spPr>
        <a:xfrm>
          <a:off x="20383500" y="1080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53309</xdr:rowOff>
    </xdr:from>
    <xdr:to>
      <xdr:col>111</xdr:col>
      <xdr:colOff>177800</xdr:colOff>
      <xdr:row>63</xdr:row>
      <xdr:rowOff>55504</xdr:rowOff>
    </xdr:to>
    <xdr:cxnSp macro="">
      <xdr:nvCxnSpPr>
        <xdr:cNvPr id="651" name="直線コネクタ 650"/>
        <xdr:cNvCxnSpPr/>
      </xdr:nvCxnSpPr>
      <xdr:spPr>
        <a:xfrm flipV="1">
          <a:off x="20434300" y="10854659"/>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7676</xdr:rowOff>
    </xdr:from>
    <xdr:to>
      <xdr:col>102</xdr:col>
      <xdr:colOff>165100</xdr:colOff>
      <xdr:row>63</xdr:row>
      <xdr:rowOff>109276</xdr:rowOff>
    </xdr:to>
    <xdr:sp macro="" textlink="">
      <xdr:nvSpPr>
        <xdr:cNvPr id="652" name="楕円 651"/>
        <xdr:cNvSpPr/>
      </xdr:nvSpPr>
      <xdr:spPr>
        <a:xfrm>
          <a:off x="19494500" y="1080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55504</xdr:rowOff>
    </xdr:from>
    <xdr:to>
      <xdr:col>107</xdr:col>
      <xdr:colOff>50800</xdr:colOff>
      <xdr:row>63</xdr:row>
      <xdr:rowOff>58476</xdr:rowOff>
    </xdr:to>
    <xdr:cxnSp macro="">
      <xdr:nvCxnSpPr>
        <xdr:cNvPr id="653" name="直線コネクタ 652"/>
        <xdr:cNvCxnSpPr/>
      </xdr:nvCxnSpPr>
      <xdr:spPr>
        <a:xfrm flipV="1">
          <a:off x="19545300" y="10856854"/>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104472</xdr:rowOff>
    </xdr:from>
    <xdr:ext cx="469744" cy="259045"/>
    <xdr:sp macro="" textlink="">
      <xdr:nvSpPr>
        <xdr:cNvPr id="654" name="n_1aveValue【学校施設】&#10;一人当たり面積"/>
        <xdr:cNvSpPr txBox="1"/>
      </xdr:nvSpPr>
      <xdr:spPr>
        <a:xfrm>
          <a:off x="21075727" y="10905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109547</xdr:rowOff>
    </xdr:from>
    <xdr:ext cx="469744" cy="259045"/>
    <xdr:sp macro="" textlink="">
      <xdr:nvSpPr>
        <xdr:cNvPr id="655" name="n_2aveValue【学校施設】&#10;一人当たり面積"/>
        <xdr:cNvSpPr txBox="1"/>
      </xdr:nvSpPr>
      <xdr:spPr>
        <a:xfrm>
          <a:off x="20199427" y="1091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106849</xdr:rowOff>
    </xdr:from>
    <xdr:ext cx="469744" cy="259045"/>
    <xdr:sp macro="" textlink="">
      <xdr:nvSpPr>
        <xdr:cNvPr id="656" name="n_3aveValue【学校施設】&#10;一人当たり面積"/>
        <xdr:cNvSpPr txBox="1"/>
      </xdr:nvSpPr>
      <xdr:spPr>
        <a:xfrm>
          <a:off x="19310427" y="10908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120636</xdr:rowOff>
    </xdr:from>
    <xdr:ext cx="469744" cy="259045"/>
    <xdr:sp macro="" textlink="">
      <xdr:nvSpPr>
        <xdr:cNvPr id="657" name="n_1mainValue【学校施設】&#10;一人当たり面積"/>
        <xdr:cNvSpPr txBox="1"/>
      </xdr:nvSpPr>
      <xdr:spPr>
        <a:xfrm>
          <a:off x="21075727" y="1057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122831</xdr:rowOff>
    </xdr:from>
    <xdr:ext cx="469744" cy="259045"/>
    <xdr:sp macro="" textlink="">
      <xdr:nvSpPr>
        <xdr:cNvPr id="658" name="n_2mainValue【学校施設】&#10;一人当たり面積"/>
        <xdr:cNvSpPr txBox="1"/>
      </xdr:nvSpPr>
      <xdr:spPr>
        <a:xfrm>
          <a:off x="20199427" y="1058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125803</xdr:rowOff>
    </xdr:from>
    <xdr:ext cx="469744" cy="259045"/>
    <xdr:sp macro="" textlink="">
      <xdr:nvSpPr>
        <xdr:cNvPr id="659" name="n_3mainValue【学校施設】&#10;一人当たり面積"/>
        <xdr:cNvSpPr txBox="1"/>
      </xdr:nvSpPr>
      <xdr:spPr>
        <a:xfrm>
          <a:off x="19310427" y="1058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0" name="正方形/長方形 65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1" name="正方形/長方形 66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2" name="正方形/長方形 66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3" name="正方形/長方形 66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4" name="正方形/長方形 66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5" name="正方形/長方形 66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66" name="正方形/長方形 66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67" name="正方形/長方形 666"/>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68" name="正方形/長方形 66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69" name="正方形/長方形 66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0" name="正方形/長方形 66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1" name="正方形/長方形 67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2" name="正方形/長方形 67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3" name="正方形/長方形 67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74" name="正方形/長方形 67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75" name="正方形/長方形 674"/>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76" name="正方形/長方形 67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7" name="正方形/長方形 67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8" name="正方形/長方形 67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9" name="正方形/長方形 67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0" name="正方形/長方形 67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1" name="正方形/長方形 68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2" name="正方形/長方形 68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3" name="正方形/長方形 68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4" name="テキスト ボックス 68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5" name="直線コネクタ 68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86" name="直線コネクタ 68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87" name="テキスト ボックス 686"/>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88" name="直線コネクタ 68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89" name="テキスト ボックス 68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90" name="直線コネクタ 68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91" name="テキスト ボックス 69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92" name="直線コネクタ 69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93" name="テキスト ボックス 69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94" name="直線コネクタ 69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95" name="テキスト ボックス 69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96" name="直線コネクタ 69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97" name="テキスト ボックス 696"/>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8" name="直線コネクタ 69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99" name="テキスト ボックス 698"/>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59871</xdr:rowOff>
    </xdr:to>
    <xdr:cxnSp macro="">
      <xdr:nvCxnSpPr>
        <xdr:cNvPr id="701" name="直線コネクタ 700"/>
        <xdr:cNvCxnSpPr/>
      </xdr:nvCxnSpPr>
      <xdr:spPr>
        <a:xfrm flipV="1">
          <a:off x="16318864" y="1709057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63698</xdr:rowOff>
    </xdr:from>
    <xdr:ext cx="340478" cy="259045"/>
    <xdr:sp macro="" textlink="">
      <xdr:nvSpPr>
        <xdr:cNvPr id="702" name="【公民館】&#10;有形固定資産減価償却率最小値テキスト"/>
        <xdr:cNvSpPr txBox="1"/>
      </xdr:nvSpPr>
      <xdr:spPr>
        <a:xfrm>
          <a:off x="16357600" y="185802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59871</xdr:rowOff>
    </xdr:from>
    <xdr:to>
      <xdr:col>86</xdr:col>
      <xdr:colOff>25400</xdr:colOff>
      <xdr:row>108</xdr:row>
      <xdr:rowOff>59871</xdr:rowOff>
    </xdr:to>
    <xdr:cxnSp macro="">
      <xdr:nvCxnSpPr>
        <xdr:cNvPr id="703" name="直線コネクタ 702"/>
        <xdr:cNvCxnSpPr/>
      </xdr:nvCxnSpPr>
      <xdr:spPr>
        <a:xfrm>
          <a:off x="16230600" y="18576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04"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05" name="直線コネクタ 704"/>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706" name="【公民館】&#10;有形固定資産減価償却率平均値テキスト"/>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707" name="フローチャート: 判断 706"/>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126637</xdr:rowOff>
    </xdr:from>
    <xdr:to>
      <xdr:col>81</xdr:col>
      <xdr:colOff>101600</xdr:colOff>
      <xdr:row>103</xdr:row>
      <xdr:rowOff>56787</xdr:rowOff>
    </xdr:to>
    <xdr:sp macro="" textlink="">
      <xdr:nvSpPr>
        <xdr:cNvPr id="708" name="フローチャート: 判断 707"/>
        <xdr:cNvSpPr/>
      </xdr:nvSpPr>
      <xdr:spPr>
        <a:xfrm>
          <a:off x="15430500" y="1761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149498</xdr:rowOff>
    </xdr:from>
    <xdr:to>
      <xdr:col>76</xdr:col>
      <xdr:colOff>165100</xdr:colOff>
      <xdr:row>103</xdr:row>
      <xdr:rowOff>79648</xdr:rowOff>
    </xdr:to>
    <xdr:sp macro="" textlink="">
      <xdr:nvSpPr>
        <xdr:cNvPr id="709" name="フローチャート: 判断 708"/>
        <xdr:cNvSpPr/>
      </xdr:nvSpPr>
      <xdr:spPr>
        <a:xfrm>
          <a:off x="14541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147864</xdr:rowOff>
    </xdr:from>
    <xdr:to>
      <xdr:col>72</xdr:col>
      <xdr:colOff>38100</xdr:colOff>
      <xdr:row>103</xdr:row>
      <xdr:rowOff>78014</xdr:rowOff>
    </xdr:to>
    <xdr:sp macro="" textlink="">
      <xdr:nvSpPr>
        <xdr:cNvPr id="710" name="フローチャート: 判断 709"/>
        <xdr:cNvSpPr/>
      </xdr:nvSpPr>
      <xdr:spPr>
        <a:xfrm>
          <a:off x="13652500" y="1763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1" name="テキスト ボックス 71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2" name="テキスト ボックス 71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3" name="テキスト ボックス 71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4" name="テキスト ボックス 71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5" name="テキスト ボックス 71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102144</xdr:rowOff>
    </xdr:from>
    <xdr:to>
      <xdr:col>85</xdr:col>
      <xdr:colOff>177800</xdr:colOff>
      <xdr:row>102</xdr:row>
      <xdr:rowOff>32294</xdr:rowOff>
    </xdr:to>
    <xdr:sp macro="" textlink="">
      <xdr:nvSpPr>
        <xdr:cNvPr id="716" name="楕円 715"/>
        <xdr:cNvSpPr/>
      </xdr:nvSpPr>
      <xdr:spPr>
        <a:xfrm>
          <a:off x="16268700" y="1741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125021</xdr:rowOff>
    </xdr:from>
    <xdr:ext cx="405111" cy="259045"/>
    <xdr:sp macro="" textlink="">
      <xdr:nvSpPr>
        <xdr:cNvPr id="717" name="【公民館】&#10;有形固定資産減価償却率該当値テキスト"/>
        <xdr:cNvSpPr txBox="1"/>
      </xdr:nvSpPr>
      <xdr:spPr>
        <a:xfrm>
          <a:off x="16357600" y="1727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102144</xdr:rowOff>
    </xdr:from>
    <xdr:to>
      <xdr:col>81</xdr:col>
      <xdr:colOff>101600</xdr:colOff>
      <xdr:row>102</xdr:row>
      <xdr:rowOff>32294</xdr:rowOff>
    </xdr:to>
    <xdr:sp macro="" textlink="">
      <xdr:nvSpPr>
        <xdr:cNvPr id="718" name="楕円 717"/>
        <xdr:cNvSpPr/>
      </xdr:nvSpPr>
      <xdr:spPr>
        <a:xfrm>
          <a:off x="15430500" y="1741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152944</xdr:rowOff>
    </xdr:from>
    <xdr:to>
      <xdr:col>85</xdr:col>
      <xdr:colOff>127000</xdr:colOff>
      <xdr:row>101</xdr:row>
      <xdr:rowOff>152944</xdr:rowOff>
    </xdr:to>
    <xdr:cxnSp macro="">
      <xdr:nvCxnSpPr>
        <xdr:cNvPr id="719" name="直線コネクタ 718"/>
        <xdr:cNvCxnSpPr/>
      </xdr:nvCxnSpPr>
      <xdr:spPr>
        <a:xfrm>
          <a:off x="15481300" y="1746939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131536</xdr:rowOff>
    </xdr:from>
    <xdr:to>
      <xdr:col>76</xdr:col>
      <xdr:colOff>165100</xdr:colOff>
      <xdr:row>102</xdr:row>
      <xdr:rowOff>61686</xdr:rowOff>
    </xdr:to>
    <xdr:sp macro="" textlink="">
      <xdr:nvSpPr>
        <xdr:cNvPr id="720" name="楕円 719"/>
        <xdr:cNvSpPr/>
      </xdr:nvSpPr>
      <xdr:spPr>
        <a:xfrm>
          <a:off x="14541500" y="1744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152944</xdr:rowOff>
    </xdr:from>
    <xdr:to>
      <xdr:col>81</xdr:col>
      <xdr:colOff>50800</xdr:colOff>
      <xdr:row>102</xdr:row>
      <xdr:rowOff>10886</xdr:rowOff>
    </xdr:to>
    <xdr:cxnSp macro="">
      <xdr:nvCxnSpPr>
        <xdr:cNvPr id="721" name="直線コネクタ 720"/>
        <xdr:cNvCxnSpPr/>
      </xdr:nvCxnSpPr>
      <xdr:spPr>
        <a:xfrm flipV="1">
          <a:off x="14592300" y="1746939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162561</xdr:rowOff>
    </xdr:from>
    <xdr:to>
      <xdr:col>72</xdr:col>
      <xdr:colOff>38100</xdr:colOff>
      <xdr:row>102</xdr:row>
      <xdr:rowOff>92711</xdr:rowOff>
    </xdr:to>
    <xdr:sp macro="" textlink="">
      <xdr:nvSpPr>
        <xdr:cNvPr id="722" name="楕円 721"/>
        <xdr:cNvSpPr/>
      </xdr:nvSpPr>
      <xdr:spPr>
        <a:xfrm>
          <a:off x="136525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10886</xdr:rowOff>
    </xdr:from>
    <xdr:to>
      <xdr:col>76</xdr:col>
      <xdr:colOff>114300</xdr:colOff>
      <xdr:row>102</xdr:row>
      <xdr:rowOff>41911</xdr:rowOff>
    </xdr:to>
    <xdr:cxnSp macro="">
      <xdr:nvCxnSpPr>
        <xdr:cNvPr id="723" name="直線コネクタ 722"/>
        <xdr:cNvCxnSpPr/>
      </xdr:nvCxnSpPr>
      <xdr:spPr>
        <a:xfrm flipV="1">
          <a:off x="13703300" y="17498786"/>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47914</xdr:rowOff>
    </xdr:from>
    <xdr:ext cx="405111" cy="259045"/>
    <xdr:sp macro="" textlink="">
      <xdr:nvSpPr>
        <xdr:cNvPr id="724" name="n_1aveValue【公民館】&#10;有形固定資産減価償却率"/>
        <xdr:cNvSpPr txBox="1"/>
      </xdr:nvSpPr>
      <xdr:spPr>
        <a:xfrm>
          <a:off x="15266044" y="17707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70775</xdr:rowOff>
    </xdr:from>
    <xdr:ext cx="405111" cy="259045"/>
    <xdr:sp macro="" textlink="">
      <xdr:nvSpPr>
        <xdr:cNvPr id="725" name="n_2aveValue【公民館】&#10;有形固定資産減価償却率"/>
        <xdr:cNvSpPr txBox="1"/>
      </xdr:nvSpPr>
      <xdr:spPr>
        <a:xfrm>
          <a:off x="143897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69141</xdr:rowOff>
    </xdr:from>
    <xdr:ext cx="405111" cy="259045"/>
    <xdr:sp macro="" textlink="">
      <xdr:nvSpPr>
        <xdr:cNvPr id="726" name="n_3aveValue【公民館】&#10;有形固定資産減価償却率"/>
        <xdr:cNvSpPr txBox="1"/>
      </xdr:nvSpPr>
      <xdr:spPr>
        <a:xfrm>
          <a:off x="13500744" y="1772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48821</xdr:rowOff>
    </xdr:from>
    <xdr:ext cx="405111" cy="259045"/>
    <xdr:sp macro="" textlink="">
      <xdr:nvSpPr>
        <xdr:cNvPr id="727" name="n_1mainValue【公民館】&#10;有形固定資産減価償却率"/>
        <xdr:cNvSpPr txBox="1"/>
      </xdr:nvSpPr>
      <xdr:spPr>
        <a:xfrm>
          <a:off x="15266044" y="17193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78213</xdr:rowOff>
    </xdr:from>
    <xdr:ext cx="405111" cy="259045"/>
    <xdr:sp macro="" textlink="">
      <xdr:nvSpPr>
        <xdr:cNvPr id="728" name="n_2mainValue【公民館】&#10;有形固定資産減価償却率"/>
        <xdr:cNvSpPr txBox="1"/>
      </xdr:nvSpPr>
      <xdr:spPr>
        <a:xfrm>
          <a:off x="14389744" y="1722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109238</xdr:rowOff>
    </xdr:from>
    <xdr:ext cx="405111" cy="259045"/>
    <xdr:sp macro="" textlink="">
      <xdr:nvSpPr>
        <xdr:cNvPr id="729" name="n_3mainValue【公民館】&#10;有形固定資産減価償却率"/>
        <xdr:cNvSpPr txBox="1"/>
      </xdr:nvSpPr>
      <xdr:spPr>
        <a:xfrm>
          <a:off x="13500744" y="1725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0" name="正方形/長方形 72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1" name="正方形/長方形 73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2" name="正方形/長方形 73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3" name="正方形/長方形 73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4" name="正方形/長方形 73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5" name="正方形/長方形 73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6" name="正方形/長方形 73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37" name="正方形/長方形 73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38" name="テキスト ボックス 73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9" name="直線コネクタ 73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40" name="直線コネクタ 73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41" name="テキスト ボックス 74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42" name="直線コネクタ 74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43" name="テキスト ボックス 74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44" name="直線コネクタ 74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45" name="テキスト ボックス 74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46" name="直線コネクタ 74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47" name="テキスト ボックス 74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48" name="直線コネクタ 74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49" name="テキスト ボックス 74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50" name="直線コネクタ 74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51" name="テキスト ボックス 75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2" name="直線コネクタ 75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3" name="テキスト ボックス 75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22316</xdr:rowOff>
    </xdr:from>
    <xdr:to>
      <xdr:col>116</xdr:col>
      <xdr:colOff>62864</xdr:colOff>
      <xdr:row>109</xdr:row>
      <xdr:rowOff>27214</xdr:rowOff>
    </xdr:to>
    <xdr:cxnSp macro="">
      <xdr:nvCxnSpPr>
        <xdr:cNvPr id="755" name="直線コネクタ 754"/>
        <xdr:cNvCxnSpPr/>
      </xdr:nvCxnSpPr>
      <xdr:spPr>
        <a:xfrm flipV="1">
          <a:off x="22160864" y="17167316"/>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31041</xdr:rowOff>
    </xdr:from>
    <xdr:ext cx="469744" cy="259045"/>
    <xdr:sp macro="" textlink="">
      <xdr:nvSpPr>
        <xdr:cNvPr id="756" name="【公民館】&#10;一人当たり面積最小値テキスト"/>
        <xdr:cNvSpPr txBox="1"/>
      </xdr:nvSpPr>
      <xdr:spPr>
        <a:xfrm>
          <a:off x="22199600" y="1871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27214</xdr:rowOff>
    </xdr:from>
    <xdr:to>
      <xdr:col>116</xdr:col>
      <xdr:colOff>152400</xdr:colOff>
      <xdr:row>109</xdr:row>
      <xdr:rowOff>27214</xdr:rowOff>
    </xdr:to>
    <xdr:cxnSp macro="">
      <xdr:nvCxnSpPr>
        <xdr:cNvPr id="757" name="直線コネクタ 756"/>
        <xdr:cNvCxnSpPr/>
      </xdr:nvCxnSpPr>
      <xdr:spPr>
        <a:xfrm>
          <a:off x="22072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140443</xdr:rowOff>
    </xdr:from>
    <xdr:ext cx="469744" cy="259045"/>
    <xdr:sp macro="" textlink="">
      <xdr:nvSpPr>
        <xdr:cNvPr id="758" name="【公民館】&#10;一人当たり面積最大値テキスト"/>
        <xdr:cNvSpPr txBox="1"/>
      </xdr:nvSpPr>
      <xdr:spPr>
        <a:xfrm>
          <a:off x="22199600" y="1694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22316</xdr:rowOff>
    </xdr:from>
    <xdr:to>
      <xdr:col>116</xdr:col>
      <xdr:colOff>152400</xdr:colOff>
      <xdr:row>100</xdr:row>
      <xdr:rowOff>22316</xdr:rowOff>
    </xdr:to>
    <xdr:cxnSp macro="">
      <xdr:nvCxnSpPr>
        <xdr:cNvPr id="759" name="直線コネクタ 758"/>
        <xdr:cNvCxnSpPr/>
      </xdr:nvCxnSpPr>
      <xdr:spPr>
        <a:xfrm>
          <a:off x="22072600" y="1716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162577</xdr:rowOff>
    </xdr:from>
    <xdr:ext cx="469744" cy="259045"/>
    <xdr:sp macro="" textlink="">
      <xdr:nvSpPr>
        <xdr:cNvPr id="760" name="【公民館】&#10;一人当たり面積平均値テキスト"/>
        <xdr:cNvSpPr txBox="1"/>
      </xdr:nvSpPr>
      <xdr:spPr>
        <a:xfrm>
          <a:off x="22199600" y="18164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61" name="フローチャート: 判断 760"/>
        <xdr:cNvSpPr/>
      </xdr:nvSpPr>
      <xdr:spPr>
        <a:xfrm>
          <a:off x="22110700" y="1831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151130</xdr:rowOff>
    </xdr:from>
    <xdr:to>
      <xdr:col>112</xdr:col>
      <xdr:colOff>38100</xdr:colOff>
      <xdr:row>107</xdr:row>
      <xdr:rowOff>81280</xdr:rowOff>
    </xdr:to>
    <xdr:sp macro="" textlink="">
      <xdr:nvSpPr>
        <xdr:cNvPr id="762" name="フローチャート: 判断 761"/>
        <xdr:cNvSpPr/>
      </xdr:nvSpPr>
      <xdr:spPr>
        <a:xfrm>
          <a:off x="21272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162561</xdr:rowOff>
    </xdr:from>
    <xdr:to>
      <xdr:col>107</xdr:col>
      <xdr:colOff>101600</xdr:colOff>
      <xdr:row>107</xdr:row>
      <xdr:rowOff>92711</xdr:rowOff>
    </xdr:to>
    <xdr:sp macro="" textlink="">
      <xdr:nvSpPr>
        <xdr:cNvPr id="763" name="フローチャート: 判断 762"/>
        <xdr:cNvSpPr/>
      </xdr:nvSpPr>
      <xdr:spPr>
        <a:xfrm>
          <a:off x="20383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10705</xdr:rowOff>
    </xdr:from>
    <xdr:to>
      <xdr:col>102</xdr:col>
      <xdr:colOff>165100</xdr:colOff>
      <xdr:row>107</xdr:row>
      <xdr:rowOff>112305</xdr:rowOff>
    </xdr:to>
    <xdr:sp macro="" textlink="">
      <xdr:nvSpPr>
        <xdr:cNvPr id="764" name="フローチャート: 判断 763"/>
        <xdr:cNvSpPr/>
      </xdr:nvSpPr>
      <xdr:spPr>
        <a:xfrm>
          <a:off x="19494500" y="1835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5" name="テキスト ボックス 76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6" name="テキスト ボックス 76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7" name="テキスト ボックス 76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8" name="テキスト ボックス 76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9" name="テキスト ボックス 76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152763</xdr:rowOff>
    </xdr:from>
    <xdr:to>
      <xdr:col>116</xdr:col>
      <xdr:colOff>114300</xdr:colOff>
      <xdr:row>107</xdr:row>
      <xdr:rowOff>82913</xdr:rowOff>
    </xdr:to>
    <xdr:sp macro="" textlink="">
      <xdr:nvSpPr>
        <xdr:cNvPr id="770" name="楕円 769"/>
        <xdr:cNvSpPr/>
      </xdr:nvSpPr>
      <xdr:spPr>
        <a:xfrm>
          <a:off x="22110700" y="1832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131190</xdr:rowOff>
    </xdr:from>
    <xdr:ext cx="469744" cy="259045"/>
    <xdr:sp macro="" textlink="">
      <xdr:nvSpPr>
        <xdr:cNvPr id="771" name="【公民館】&#10;一人当たり面積該当値テキスト"/>
        <xdr:cNvSpPr txBox="1"/>
      </xdr:nvSpPr>
      <xdr:spPr>
        <a:xfrm>
          <a:off x="22199600" y="1830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159294</xdr:rowOff>
    </xdr:from>
    <xdr:to>
      <xdr:col>112</xdr:col>
      <xdr:colOff>38100</xdr:colOff>
      <xdr:row>107</xdr:row>
      <xdr:rowOff>89444</xdr:rowOff>
    </xdr:to>
    <xdr:sp macro="" textlink="">
      <xdr:nvSpPr>
        <xdr:cNvPr id="772" name="楕円 771"/>
        <xdr:cNvSpPr/>
      </xdr:nvSpPr>
      <xdr:spPr>
        <a:xfrm>
          <a:off x="21272500" y="183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32113</xdr:rowOff>
    </xdr:from>
    <xdr:to>
      <xdr:col>116</xdr:col>
      <xdr:colOff>63500</xdr:colOff>
      <xdr:row>107</xdr:row>
      <xdr:rowOff>38644</xdr:rowOff>
    </xdr:to>
    <xdr:cxnSp macro="">
      <xdr:nvCxnSpPr>
        <xdr:cNvPr id="773" name="直線コネクタ 772"/>
        <xdr:cNvCxnSpPr/>
      </xdr:nvCxnSpPr>
      <xdr:spPr>
        <a:xfrm flipV="1">
          <a:off x="21323300" y="18377263"/>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164193</xdr:rowOff>
    </xdr:from>
    <xdr:to>
      <xdr:col>107</xdr:col>
      <xdr:colOff>101600</xdr:colOff>
      <xdr:row>107</xdr:row>
      <xdr:rowOff>94343</xdr:rowOff>
    </xdr:to>
    <xdr:sp macro="" textlink="">
      <xdr:nvSpPr>
        <xdr:cNvPr id="774" name="楕円 773"/>
        <xdr:cNvSpPr/>
      </xdr:nvSpPr>
      <xdr:spPr>
        <a:xfrm>
          <a:off x="20383500" y="18337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38644</xdr:rowOff>
    </xdr:from>
    <xdr:to>
      <xdr:col>111</xdr:col>
      <xdr:colOff>177800</xdr:colOff>
      <xdr:row>107</xdr:row>
      <xdr:rowOff>43543</xdr:rowOff>
    </xdr:to>
    <xdr:cxnSp macro="">
      <xdr:nvCxnSpPr>
        <xdr:cNvPr id="775" name="直線コネクタ 774"/>
        <xdr:cNvCxnSpPr/>
      </xdr:nvCxnSpPr>
      <xdr:spPr>
        <a:xfrm flipV="1">
          <a:off x="20434300" y="18383794"/>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170724</xdr:rowOff>
    </xdr:from>
    <xdr:to>
      <xdr:col>102</xdr:col>
      <xdr:colOff>165100</xdr:colOff>
      <xdr:row>107</xdr:row>
      <xdr:rowOff>100874</xdr:rowOff>
    </xdr:to>
    <xdr:sp macro="" textlink="">
      <xdr:nvSpPr>
        <xdr:cNvPr id="776" name="楕円 775"/>
        <xdr:cNvSpPr/>
      </xdr:nvSpPr>
      <xdr:spPr>
        <a:xfrm>
          <a:off x="19494500" y="1834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43543</xdr:rowOff>
    </xdr:from>
    <xdr:to>
      <xdr:col>107</xdr:col>
      <xdr:colOff>50800</xdr:colOff>
      <xdr:row>107</xdr:row>
      <xdr:rowOff>50074</xdr:rowOff>
    </xdr:to>
    <xdr:cxnSp macro="">
      <xdr:nvCxnSpPr>
        <xdr:cNvPr id="777" name="直線コネクタ 776"/>
        <xdr:cNvCxnSpPr/>
      </xdr:nvCxnSpPr>
      <xdr:spPr>
        <a:xfrm flipV="1">
          <a:off x="19545300" y="1838869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97807</xdr:rowOff>
    </xdr:from>
    <xdr:ext cx="469744" cy="259045"/>
    <xdr:sp macro="" textlink="">
      <xdr:nvSpPr>
        <xdr:cNvPr id="778" name="n_1aveValue【公民館】&#10;一人当たり面積"/>
        <xdr:cNvSpPr txBox="1"/>
      </xdr:nvSpPr>
      <xdr:spPr>
        <a:xfrm>
          <a:off x="210757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109238</xdr:rowOff>
    </xdr:from>
    <xdr:ext cx="469744" cy="259045"/>
    <xdr:sp macro="" textlink="">
      <xdr:nvSpPr>
        <xdr:cNvPr id="779" name="n_2aveValue【公民館】&#10;一人当たり面積"/>
        <xdr:cNvSpPr txBox="1"/>
      </xdr:nvSpPr>
      <xdr:spPr>
        <a:xfrm>
          <a:off x="20199427" y="1811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103432</xdr:rowOff>
    </xdr:from>
    <xdr:ext cx="469744" cy="259045"/>
    <xdr:sp macro="" textlink="">
      <xdr:nvSpPr>
        <xdr:cNvPr id="780" name="n_3aveValue【公民館】&#10;一人当たり面積"/>
        <xdr:cNvSpPr txBox="1"/>
      </xdr:nvSpPr>
      <xdr:spPr>
        <a:xfrm>
          <a:off x="19310427" y="1844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80571</xdr:rowOff>
    </xdr:from>
    <xdr:ext cx="469744" cy="259045"/>
    <xdr:sp macro="" textlink="">
      <xdr:nvSpPr>
        <xdr:cNvPr id="781" name="n_1mainValue【公民館】&#10;一人当たり面積"/>
        <xdr:cNvSpPr txBox="1"/>
      </xdr:nvSpPr>
      <xdr:spPr>
        <a:xfrm>
          <a:off x="21075727" y="18425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85470</xdr:rowOff>
    </xdr:from>
    <xdr:ext cx="469744" cy="259045"/>
    <xdr:sp macro="" textlink="">
      <xdr:nvSpPr>
        <xdr:cNvPr id="782" name="n_2mainValue【公民館】&#10;一人当たり面積"/>
        <xdr:cNvSpPr txBox="1"/>
      </xdr:nvSpPr>
      <xdr:spPr>
        <a:xfrm>
          <a:off x="20199427" y="18430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117401</xdr:rowOff>
    </xdr:from>
    <xdr:ext cx="469744" cy="259045"/>
    <xdr:sp macro="" textlink="">
      <xdr:nvSpPr>
        <xdr:cNvPr id="783" name="n_3mainValue【公民館】&#10;一人当たり面積"/>
        <xdr:cNvSpPr txBox="1"/>
      </xdr:nvSpPr>
      <xdr:spPr>
        <a:xfrm>
          <a:off x="19310427" y="18119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4" name="正方形/長方形 78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5" name="正方形/長方形 78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6" name="テキスト ボックス 78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類似団体と比較して、特に有形固定資産減価償却率が高くなっている施設は、橋りょう・トンネル、港湾・漁港、公民館である。</a:t>
          </a:r>
          <a:endParaRPr lang="ja-JP" altLang="ja-JP" sz="1400">
            <a:effectLst/>
          </a:endParaRPr>
        </a:p>
        <a:p>
          <a:r>
            <a:rPr kumimoji="1" lang="ja-JP" altLang="ja-JP" sz="1100">
              <a:solidFill>
                <a:schemeClr val="dk1"/>
              </a:solidFill>
              <a:effectLst/>
              <a:latin typeface="+mn-lt"/>
              <a:ea typeface="+mn-ea"/>
              <a:cs typeface="+mn-cs"/>
            </a:rPr>
            <a:t>　橋りょう・トンネルについては、平成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年度から点検を行っており、その結果を受けて、状態の悪いものについては計画的に改修等を行うこととしている。</a:t>
          </a:r>
          <a:endParaRPr lang="ja-JP" altLang="ja-JP" sz="1400">
            <a:effectLst/>
          </a:endParaRPr>
        </a:p>
        <a:p>
          <a:r>
            <a:rPr kumimoji="1" lang="ja-JP" altLang="ja-JP" sz="1100">
              <a:solidFill>
                <a:schemeClr val="dk1"/>
              </a:solidFill>
              <a:effectLst/>
              <a:latin typeface="+mn-lt"/>
              <a:ea typeface="+mn-ea"/>
              <a:cs typeface="+mn-cs"/>
            </a:rPr>
            <a:t>　港湾・漁港については、平成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年度に機能保全計画を策定し、施設の長寿命化を図る保全工事を実施してきているが、類似団体と比較すると有形固定資産減価償却率は高い水準にある。</a:t>
          </a:r>
          <a:endParaRPr lang="ja-JP" altLang="ja-JP" sz="1400">
            <a:effectLst/>
          </a:endParaRPr>
        </a:p>
        <a:p>
          <a:r>
            <a:rPr kumimoji="1" lang="ja-JP" altLang="ja-JP" sz="1100">
              <a:solidFill>
                <a:schemeClr val="dk1"/>
              </a:solidFill>
              <a:effectLst/>
              <a:latin typeface="+mn-lt"/>
              <a:ea typeface="+mn-ea"/>
              <a:cs typeface="+mn-cs"/>
            </a:rPr>
            <a:t>　公民館については、多くの施設について老朽化が進行しており、有形固定資産減価償却率も</a:t>
          </a:r>
          <a:r>
            <a:rPr kumimoji="1" lang="en-US" altLang="ja-JP" sz="1100">
              <a:solidFill>
                <a:schemeClr val="dk1"/>
              </a:solidFill>
              <a:effectLst/>
              <a:latin typeface="+mn-lt"/>
              <a:ea typeface="+mn-ea"/>
              <a:cs typeface="+mn-cs"/>
            </a:rPr>
            <a:t>76.8</a:t>
          </a:r>
          <a:r>
            <a:rPr kumimoji="1" lang="ja-JP" altLang="ja-JP" sz="1100">
              <a:solidFill>
                <a:schemeClr val="dk1"/>
              </a:solidFill>
              <a:effectLst/>
              <a:latin typeface="+mn-lt"/>
              <a:ea typeface="+mn-ea"/>
              <a:cs typeface="+mn-cs"/>
            </a:rPr>
            <a:t>％となっていることから、公共施設等総合管理計画に基づき、移転や建替などを検討していく。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34,305
33,858
357.31
21,044,355
20,192,521
661,325
12,544,156
21,709,680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15257</xdr:rowOff>
    </xdr:from>
    <xdr:ext cx="405111" cy="259045"/>
    <xdr:sp macro="" textlink="">
      <xdr:nvSpPr>
        <xdr:cNvPr id="60" name="【図書館】&#10;有形固定資産減価償却率平均値テキスト"/>
        <xdr:cNvSpPr txBox="1"/>
      </xdr:nvSpPr>
      <xdr:spPr>
        <a:xfrm>
          <a:off x="4673600" y="653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163830</xdr:rowOff>
    </xdr:from>
    <xdr:to>
      <xdr:col>24</xdr:col>
      <xdr:colOff>114300</xdr:colOff>
      <xdr:row>39</xdr:row>
      <xdr:rowOff>93980</xdr:rowOff>
    </xdr:to>
    <xdr:sp macro="" textlink="">
      <xdr:nvSpPr>
        <xdr:cNvPr id="61" name="フローチャート: 判断 60"/>
        <xdr:cNvSpPr/>
      </xdr:nvSpPr>
      <xdr:spPr>
        <a:xfrm>
          <a:off x="4584700" y="6678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146050</xdr:rowOff>
    </xdr:from>
    <xdr:to>
      <xdr:col>20</xdr:col>
      <xdr:colOff>38100</xdr:colOff>
      <xdr:row>39</xdr:row>
      <xdr:rowOff>76200</xdr:rowOff>
    </xdr:to>
    <xdr:sp macro="" textlink="">
      <xdr:nvSpPr>
        <xdr:cNvPr id="62" name="フローチャート: 判断 61"/>
        <xdr:cNvSpPr/>
      </xdr:nvSpPr>
      <xdr:spPr>
        <a:xfrm>
          <a:off x="3746500" y="666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156210</xdr:rowOff>
    </xdr:from>
    <xdr:to>
      <xdr:col>15</xdr:col>
      <xdr:colOff>101600</xdr:colOff>
      <xdr:row>39</xdr:row>
      <xdr:rowOff>86360</xdr:rowOff>
    </xdr:to>
    <xdr:sp macro="" textlink="">
      <xdr:nvSpPr>
        <xdr:cNvPr id="63" name="フローチャート: 判断 62"/>
        <xdr:cNvSpPr/>
      </xdr:nvSpPr>
      <xdr:spPr>
        <a:xfrm>
          <a:off x="2857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142240</xdr:rowOff>
    </xdr:from>
    <xdr:to>
      <xdr:col>10</xdr:col>
      <xdr:colOff>165100</xdr:colOff>
      <xdr:row>39</xdr:row>
      <xdr:rowOff>72390</xdr:rowOff>
    </xdr:to>
    <xdr:sp macro="" textlink="">
      <xdr:nvSpPr>
        <xdr:cNvPr id="64" name="フローチャート: 判断 63"/>
        <xdr:cNvSpPr/>
      </xdr:nvSpPr>
      <xdr:spPr>
        <a:xfrm>
          <a:off x="1968500" y="66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19050</xdr:rowOff>
    </xdr:from>
    <xdr:to>
      <xdr:col>24</xdr:col>
      <xdr:colOff>114300</xdr:colOff>
      <xdr:row>39</xdr:row>
      <xdr:rowOff>120650</xdr:rowOff>
    </xdr:to>
    <xdr:sp macro="" textlink="">
      <xdr:nvSpPr>
        <xdr:cNvPr id="70" name="楕円 69"/>
        <xdr:cNvSpPr/>
      </xdr:nvSpPr>
      <xdr:spPr>
        <a:xfrm>
          <a:off x="45847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168927</xdr:rowOff>
    </xdr:from>
    <xdr:ext cx="405111" cy="259045"/>
    <xdr:sp macro="" textlink="">
      <xdr:nvSpPr>
        <xdr:cNvPr id="71" name="【図書館】&#10;有形固定資産減価償却率該当値テキスト"/>
        <xdr:cNvSpPr txBox="1"/>
      </xdr:nvSpPr>
      <xdr:spPr>
        <a:xfrm>
          <a:off x="4673600" y="668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19050</xdr:rowOff>
    </xdr:from>
    <xdr:to>
      <xdr:col>20</xdr:col>
      <xdr:colOff>38100</xdr:colOff>
      <xdr:row>39</xdr:row>
      <xdr:rowOff>120650</xdr:rowOff>
    </xdr:to>
    <xdr:sp macro="" textlink="">
      <xdr:nvSpPr>
        <xdr:cNvPr id="72" name="楕円 71"/>
        <xdr:cNvSpPr/>
      </xdr:nvSpPr>
      <xdr:spPr>
        <a:xfrm>
          <a:off x="3746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69850</xdr:rowOff>
    </xdr:from>
    <xdr:to>
      <xdr:col>24</xdr:col>
      <xdr:colOff>63500</xdr:colOff>
      <xdr:row>39</xdr:row>
      <xdr:rowOff>69850</xdr:rowOff>
    </xdr:to>
    <xdr:cxnSp macro="">
      <xdr:nvCxnSpPr>
        <xdr:cNvPr id="73" name="直線コネクタ 72"/>
        <xdr:cNvCxnSpPr/>
      </xdr:nvCxnSpPr>
      <xdr:spPr>
        <a:xfrm>
          <a:off x="3797300" y="6756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44450</xdr:rowOff>
    </xdr:from>
    <xdr:to>
      <xdr:col>15</xdr:col>
      <xdr:colOff>101600</xdr:colOff>
      <xdr:row>39</xdr:row>
      <xdr:rowOff>146050</xdr:rowOff>
    </xdr:to>
    <xdr:sp macro="" textlink="">
      <xdr:nvSpPr>
        <xdr:cNvPr id="74" name="楕円 73"/>
        <xdr:cNvSpPr/>
      </xdr:nvSpPr>
      <xdr:spPr>
        <a:xfrm>
          <a:off x="2857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69850</xdr:rowOff>
    </xdr:from>
    <xdr:to>
      <xdr:col>19</xdr:col>
      <xdr:colOff>177800</xdr:colOff>
      <xdr:row>39</xdr:row>
      <xdr:rowOff>95250</xdr:rowOff>
    </xdr:to>
    <xdr:cxnSp macro="">
      <xdr:nvCxnSpPr>
        <xdr:cNvPr id="75" name="直線コネクタ 74"/>
        <xdr:cNvCxnSpPr/>
      </xdr:nvCxnSpPr>
      <xdr:spPr>
        <a:xfrm flipV="1">
          <a:off x="2908300" y="6756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69850</xdr:rowOff>
    </xdr:from>
    <xdr:to>
      <xdr:col>10</xdr:col>
      <xdr:colOff>165100</xdr:colOff>
      <xdr:row>40</xdr:row>
      <xdr:rowOff>0</xdr:rowOff>
    </xdr:to>
    <xdr:sp macro="" textlink="">
      <xdr:nvSpPr>
        <xdr:cNvPr id="76" name="楕円 75"/>
        <xdr:cNvSpPr/>
      </xdr:nvSpPr>
      <xdr:spPr>
        <a:xfrm>
          <a:off x="1968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95250</xdr:rowOff>
    </xdr:from>
    <xdr:to>
      <xdr:col>15</xdr:col>
      <xdr:colOff>50800</xdr:colOff>
      <xdr:row>39</xdr:row>
      <xdr:rowOff>120650</xdr:rowOff>
    </xdr:to>
    <xdr:cxnSp macro="">
      <xdr:nvCxnSpPr>
        <xdr:cNvPr id="77" name="直線コネクタ 76"/>
        <xdr:cNvCxnSpPr/>
      </xdr:nvCxnSpPr>
      <xdr:spPr>
        <a:xfrm flipV="1">
          <a:off x="2019300" y="6781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92727</xdr:rowOff>
    </xdr:from>
    <xdr:ext cx="405111" cy="259045"/>
    <xdr:sp macro="" textlink="">
      <xdr:nvSpPr>
        <xdr:cNvPr id="78" name="n_1aveValue【図書館】&#10;有形固定資産減価償却率"/>
        <xdr:cNvSpPr txBox="1"/>
      </xdr:nvSpPr>
      <xdr:spPr>
        <a:xfrm>
          <a:off x="3582044" y="643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102887</xdr:rowOff>
    </xdr:from>
    <xdr:ext cx="405111" cy="259045"/>
    <xdr:sp macro="" textlink="">
      <xdr:nvSpPr>
        <xdr:cNvPr id="79" name="n_2aveValue【図書館】&#10;有形固定資産減価償却率"/>
        <xdr:cNvSpPr txBox="1"/>
      </xdr:nvSpPr>
      <xdr:spPr>
        <a:xfrm>
          <a:off x="27057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88917</xdr:rowOff>
    </xdr:from>
    <xdr:ext cx="405111" cy="259045"/>
    <xdr:sp macro="" textlink="">
      <xdr:nvSpPr>
        <xdr:cNvPr id="80" name="n_3aveValue【図書館】&#10;有形固定資産減価償却率"/>
        <xdr:cNvSpPr txBox="1"/>
      </xdr:nvSpPr>
      <xdr:spPr>
        <a:xfrm>
          <a:off x="1816744" y="643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111777</xdr:rowOff>
    </xdr:from>
    <xdr:ext cx="405111" cy="259045"/>
    <xdr:sp macro="" textlink="">
      <xdr:nvSpPr>
        <xdr:cNvPr id="81" name="n_1mainValue【図書館】&#10;有形固定資産減価償却率"/>
        <xdr:cNvSpPr txBox="1"/>
      </xdr:nvSpPr>
      <xdr:spPr>
        <a:xfrm>
          <a:off x="3582044" y="679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137177</xdr:rowOff>
    </xdr:from>
    <xdr:ext cx="405111" cy="259045"/>
    <xdr:sp macro="" textlink="">
      <xdr:nvSpPr>
        <xdr:cNvPr id="82" name="n_2mainValue【図書館】&#10;有形固定資産減価償却率"/>
        <xdr:cNvSpPr txBox="1"/>
      </xdr:nvSpPr>
      <xdr:spPr>
        <a:xfrm>
          <a:off x="27057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162577</xdr:rowOff>
    </xdr:from>
    <xdr:ext cx="405111" cy="259045"/>
    <xdr:sp macro="" textlink="">
      <xdr:nvSpPr>
        <xdr:cNvPr id="83" name="n_3mainValue【図書館】&#10;有形固定資産減価償却率"/>
        <xdr:cNvSpPr txBox="1"/>
      </xdr:nvSpPr>
      <xdr:spPr>
        <a:xfrm>
          <a:off x="1816744" y="6849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4" name="正方形/長方形 8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5" name="正方形/長方形 8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6" name="正方形/長方形 8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7" name="正方形/長方形 8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8" name="正方形/長方形 8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9" name="正方形/長方形 8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0" name="正方形/長方形 8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1" name="正方形/長方形 9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2" name="テキスト ボックス 91"/>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3" name="直線コネクタ 9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94" name="直線コネクタ 93"/>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95" name="テキスト ボックス 94"/>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6" name="直線コネクタ 9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7" name="テキスト ボックス 9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8" name="直線コネクタ 97"/>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99" name="テキスト ボックス 98"/>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1" name="テキスト ボックス 10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167640</xdr:rowOff>
    </xdr:from>
    <xdr:to>
      <xdr:col>54</xdr:col>
      <xdr:colOff>189865</xdr:colOff>
      <xdr:row>40</xdr:row>
      <xdr:rowOff>133350</xdr:rowOff>
    </xdr:to>
    <xdr:cxnSp macro="">
      <xdr:nvCxnSpPr>
        <xdr:cNvPr id="103" name="直線コネクタ 102"/>
        <xdr:cNvCxnSpPr/>
      </xdr:nvCxnSpPr>
      <xdr:spPr>
        <a:xfrm flipV="1">
          <a:off x="10476865" y="582549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137177</xdr:rowOff>
    </xdr:from>
    <xdr:ext cx="469744" cy="259045"/>
    <xdr:sp macro="" textlink="">
      <xdr:nvSpPr>
        <xdr:cNvPr id="104" name="【図書館】&#10;一人当たり面積最小値テキスト"/>
        <xdr:cNvSpPr txBox="1"/>
      </xdr:nvSpPr>
      <xdr:spPr>
        <a:xfrm>
          <a:off x="1051560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133350</xdr:rowOff>
    </xdr:from>
    <xdr:to>
      <xdr:col>55</xdr:col>
      <xdr:colOff>88900</xdr:colOff>
      <xdr:row>40</xdr:row>
      <xdr:rowOff>133350</xdr:rowOff>
    </xdr:to>
    <xdr:cxnSp macro="">
      <xdr:nvCxnSpPr>
        <xdr:cNvPr id="105" name="直線コネクタ 104"/>
        <xdr:cNvCxnSpPr/>
      </xdr:nvCxnSpPr>
      <xdr:spPr>
        <a:xfrm>
          <a:off x="10388600" y="699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114317</xdr:rowOff>
    </xdr:from>
    <xdr:ext cx="469744" cy="259045"/>
    <xdr:sp macro="" textlink="">
      <xdr:nvSpPr>
        <xdr:cNvPr id="106" name="【図書館】&#10;一人当たり面積最大値テキスト"/>
        <xdr:cNvSpPr txBox="1"/>
      </xdr:nvSpPr>
      <xdr:spPr>
        <a:xfrm>
          <a:off x="10515600" y="560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167640</xdr:rowOff>
    </xdr:from>
    <xdr:to>
      <xdr:col>55</xdr:col>
      <xdr:colOff>88900</xdr:colOff>
      <xdr:row>33</xdr:row>
      <xdr:rowOff>167640</xdr:rowOff>
    </xdr:to>
    <xdr:cxnSp macro="">
      <xdr:nvCxnSpPr>
        <xdr:cNvPr id="107" name="直線コネクタ 106"/>
        <xdr:cNvCxnSpPr/>
      </xdr:nvCxnSpPr>
      <xdr:spPr>
        <a:xfrm>
          <a:off x="10388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151147</xdr:rowOff>
    </xdr:from>
    <xdr:ext cx="469744" cy="259045"/>
    <xdr:sp macro="" textlink="">
      <xdr:nvSpPr>
        <xdr:cNvPr id="108" name="【図書館】&#10;一人当たり面積平均値テキスト"/>
        <xdr:cNvSpPr txBox="1"/>
      </xdr:nvSpPr>
      <xdr:spPr>
        <a:xfrm>
          <a:off x="10515600" y="6494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128270</xdr:rowOff>
    </xdr:from>
    <xdr:to>
      <xdr:col>55</xdr:col>
      <xdr:colOff>50800</xdr:colOff>
      <xdr:row>39</xdr:row>
      <xdr:rowOff>58420</xdr:rowOff>
    </xdr:to>
    <xdr:sp macro="" textlink="">
      <xdr:nvSpPr>
        <xdr:cNvPr id="109" name="フローチャート: 判断 108"/>
        <xdr:cNvSpPr/>
      </xdr:nvSpPr>
      <xdr:spPr>
        <a:xfrm>
          <a:off x="104267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10" name="フローチャート: 判断 109"/>
        <xdr:cNvSpPr/>
      </xdr:nvSpPr>
      <xdr:spPr>
        <a:xfrm>
          <a:off x="9588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145415</xdr:rowOff>
    </xdr:from>
    <xdr:to>
      <xdr:col>46</xdr:col>
      <xdr:colOff>38100</xdr:colOff>
      <xdr:row>39</xdr:row>
      <xdr:rowOff>75565</xdr:rowOff>
    </xdr:to>
    <xdr:sp macro="" textlink="">
      <xdr:nvSpPr>
        <xdr:cNvPr id="111" name="フローチャート: 判断 110"/>
        <xdr:cNvSpPr/>
      </xdr:nvSpPr>
      <xdr:spPr>
        <a:xfrm>
          <a:off x="86995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151130</xdr:rowOff>
    </xdr:from>
    <xdr:to>
      <xdr:col>41</xdr:col>
      <xdr:colOff>101600</xdr:colOff>
      <xdr:row>39</xdr:row>
      <xdr:rowOff>81280</xdr:rowOff>
    </xdr:to>
    <xdr:sp macro="" textlink="">
      <xdr:nvSpPr>
        <xdr:cNvPr id="112" name="フローチャート: 判断 111"/>
        <xdr:cNvSpPr/>
      </xdr:nvSpPr>
      <xdr:spPr>
        <a:xfrm>
          <a:off x="7810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3" name="テキスト ボックス 11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4" name="テキスト ボックス 11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5" name="テキスト ボックス 11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6" name="テキスト ボックス 11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7" name="テキスト ボックス 11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162560</xdr:rowOff>
    </xdr:from>
    <xdr:to>
      <xdr:col>55</xdr:col>
      <xdr:colOff>50800</xdr:colOff>
      <xdr:row>39</xdr:row>
      <xdr:rowOff>92710</xdr:rowOff>
    </xdr:to>
    <xdr:sp macro="" textlink="">
      <xdr:nvSpPr>
        <xdr:cNvPr id="118" name="楕円 117"/>
        <xdr:cNvSpPr/>
      </xdr:nvSpPr>
      <xdr:spPr>
        <a:xfrm>
          <a:off x="104267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140987</xdr:rowOff>
    </xdr:from>
    <xdr:ext cx="469744" cy="259045"/>
    <xdr:sp macro="" textlink="">
      <xdr:nvSpPr>
        <xdr:cNvPr id="119" name="【図書館】&#10;一人当たり面積該当値テキスト"/>
        <xdr:cNvSpPr txBox="1"/>
      </xdr:nvSpPr>
      <xdr:spPr>
        <a:xfrm>
          <a:off x="10515600" y="66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168275</xdr:rowOff>
    </xdr:from>
    <xdr:to>
      <xdr:col>50</xdr:col>
      <xdr:colOff>165100</xdr:colOff>
      <xdr:row>39</xdr:row>
      <xdr:rowOff>98425</xdr:rowOff>
    </xdr:to>
    <xdr:sp macro="" textlink="">
      <xdr:nvSpPr>
        <xdr:cNvPr id="120" name="楕円 119"/>
        <xdr:cNvSpPr/>
      </xdr:nvSpPr>
      <xdr:spPr>
        <a:xfrm>
          <a:off x="95885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41910</xdr:rowOff>
    </xdr:from>
    <xdr:to>
      <xdr:col>55</xdr:col>
      <xdr:colOff>0</xdr:colOff>
      <xdr:row>39</xdr:row>
      <xdr:rowOff>47625</xdr:rowOff>
    </xdr:to>
    <xdr:cxnSp macro="">
      <xdr:nvCxnSpPr>
        <xdr:cNvPr id="121" name="直線コネクタ 120"/>
        <xdr:cNvCxnSpPr/>
      </xdr:nvCxnSpPr>
      <xdr:spPr>
        <a:xfrm flipV="1">
          <a:off x="9639300" y="672846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2540</xdr:rowOff>
    </xdr:from>
    <xdr:to>
      <xdr:col>46</xdr:col>
      <xdr:colOff>38100</xdr:colOff>
      <xdr:row>39</xdr:row>
      <xdr:rowOff>104140</xdr:rowOff>
    </xdr:to>
    <xdr:sp macro="" textlink="">
      <xdr:nvSpPr>
        <xdr:cNvPr id="122" name="楕円 121"/>
        <xdr:cNvSpPr/>
      </xdr:nvSpPr>
      <xdr:spPr>
        <a:xfrm>
          <a:off x="8699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47625</xdr:rowOff>
    </xdr:from>
    <xdr:to>
      <xdr:col>50</xdr:col>
      <xdr:colOff>114300</xdr:colOff>
      <xdr:row>39</xdr:row>
      <xdr:rowOff>53340</xdr:rowOff>
    </xdr:to>
    <xdr:cxnSp macro="">
      <xdr:nvCxnSpPr>
        <xdr:cNvPr id="123" name="直線コネクタ 122"/>
        <xdr:cNvCxnSpPr/>
      </xdr:nvCxnSpPr>
      <xdr:spPr>
        <a:xfrm flipV="1">
          <a:off x="8750300" y="67341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xdr:rowOff>
    </xdr:from>
    <xdr:to>
      <xdr:col>41</xdr:col>
      <xdr:colOff>101600</xdr:colOff>
      <xdr:row>39</xdr:row>
      <xdr:rowOff>109855</xdr:rowOff>
    </xdr:to>
    <xdr:sp macro="" textlink="">
      <xdr:nvSpPr>
        <xdr:cNvPr id="124" name="楕円 123"/>
        <xdr:cNvSpPr/>
      </xdr:nvSpPr>
      <xdr:spPr>
        <a:xfrm>
          <a:off x="7810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53340</xdr:rowOff>
    </xdr:from>
    <xdr:to>
      <xdr:col>45</xdr:col>
      <xdr:colOff>177800</xdr:colOff>
      <xdr:row>39</xdr:row>
      <xdr:rowOff>59055</xdr:rowOff>
    </xdr:to>
    <xdr:cxnSp macro="">
      <xdr:nvCxnSpPr>
        <xdr:cNvPr id="125" name="直線コネクタ 124"/>
        <xdr:cNvCxnSpPr/>
      </xdr:nvCxnSpPr>
      <xdr:spPr>
        <a:xfrm flipV="1">
          <a:off x="7861300" y="673989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86377</xdr:rowOff>
    </xdr:from>
    <xdr:ext cx="469744" cy="259045"/>
    <xdr:sp macro="" textlink="">
      <xdr:nvSpPr>
        <xdr:cNvPr id="126" name="n_1aveValue【図書館】&#10;一人当たり面積"/>
        <xdr:cNvSpPr txBox="1"/>
      </xdr:nvSpPr>
      <xdr:spPr>
        <a:xfrm>
          <a:off x="93917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92092</xdr:rowOff>
    </xdr:from>
    <xdr:ext cx="469744" cy="259045"/>
    <xdr:sp macro="" textlink="">
      <xdr:nvSpPr>
        <xdr:cNvPr id="127" name="n_2aveValue【図書館】&#10;一人当たり面積"/>
        <xdr:cNvSpPr txBox="1"/>
      </xdr:nvSpPr>
      <xdr:spPr>
        <a:xfrm>
          <a:off x="8515427" y="643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97807</xdr:rowOff>
    </xdr:from>
    <xdr:ext cx="469744" cy="259045"/>
    <xdr:sp macro="" textlink="">
      <xdr:nvSpPr>
        <xdr:cNvPr id="128" name="n_3aveValue【図書館】&#10;一人当たり面積"/>
        <xdr:cNvSpPr txBox="1"/>
      </xdr:nvSpPr>
      <xdr:spPr>
        <a:xfrm>
          <a:off x="7626427" y="644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89552</xdr:rowOff>
    </xdr:from>
    <xdr:ext cx="469744" cy="259045"/>
    <xdr:sp macro="" textlink="">
      <xdr:nvSpPr>
        <xdr:cNvPr id="129" name="n_1mainValue【図書館】&#10;一人当たり面積"/>
        <xdr:cNvSpPr txBox="1"/>
      </xdr:nvSpPr>
      <xdr:spPr>
        <a:xfrm>
          <a:off x="9391727" y="677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95267</xdr:rowOff>
    </xdr:from>
    <xdr:ext cx="469744" cy="259045"/>
    <xdr:sp macro="" textlink="">
      <xdr:nvSpPr>
        <xdr:cNvPr id="130" name="n_2mainValue【図書館】&#10;一人当たり面積"/>
        <xdr:cNvSpPr txBox="1"/>
      </xdr:nvSpPr>
      <xdr:spPr>
        <a:xfrm>
          <a:off x="851542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100982</xdr:rowOff>
    </xdr:from>
    <xdr:ext cx="469744" cy="259045"/>
    <xdr:sp macro="" textlink="">
      <xdr:nvSpPr>
        <xdr:cNvPr id="131" name="n_3mainValue【図書館】&#10;一人当たり面積"/>
        <xdr:cNvSpPr txBox="1"/>
      </xdr:nvSpPr>
      <xdr:spPr>
        <a:xfrm>
          <a:off x="7626427" y="678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2" name="正方形/長方形 13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3" name="正方形/長方形 13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4" name="正方形/長方形 13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5" name="正方形/長方形 13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6" name="正方形/長方形 13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7" name="正方形/長方形 13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8" name="正方形/長方形 13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9" name="正方形/長方形 13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0" name="テキスト ボックス 13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1" name="直線コネクタ 14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2" name="テキスト ボックス 141"/>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3" name="直線コネクタ 142"/>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44" name="テキスト ボックス 143"/>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45" name="直線コネクタ 144"/>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6" name="テキスト ボックス 145"/>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7" name="直線コネクタ 146"/>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8" name="テキスト ボックス 147"/>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9" name="直線コネクタ 148"/>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0" name="テキスト ボックス 149"/>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1" name="直線コネクタ 150"/>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2" name="テキスト ボックス 151"/>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3" name="直線コネクタ 15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4" name="テキスト ボックス 15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120015</xdr:rowOff>
    </xdr:from>
    <xdr:to>
      <xdr:col>24</xdr:col>
      <xdr:colOff>62865</xdr:colOff>
      <xdr:row>64</xdr:row>
      <xdr:rowOff>78105</xdr:rowOff>
    </xdr:to>
    <xdr:cxnSp macro="">
      <xdr:nvCxnSpPr>
        <xdr:cNvPr id="156" name="直線コネクタ 155"/>
        <xdr:cNvCxnSpPr/>
      </xdr:nvCxnSpPr>
      <xdr:spPr>
        <a:xfrm flipV="1">
          <a:off x="4634865" y="9549765"/>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81932</xdr:rowOff>
    </xdr:from>
    <xdr:ext cx="405111" cy="259045"/>
    <xdr:sp macro="" textlink="">
      <xdr:nvSpPr>
        <xdr:cNvPr id="157" name="【体育館・プール】&#10;有形固定資産減価償却率最小値テキスト"/>
        <xdr:cNvSpPr txBox="1"/>
      </xdr:nvSpPr>
      <xdr:spPr>
        <a:xfrm>
          <a:off x="4673600" y="1105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78105</xdr:rowOff>
    </xdr:from>
    <xdr:to>
      <xdr:col>24</xdr:col>
      <xdr:colOff>152400</xdr:colOff>
      <xdr:row>64</xdr:row>
      <xdr:rowOff>78105</xdr:rowOff>
    </xdr:to>
    <xdr:cxnSp macro="">
      <xdr:nvCxnSpPr>
        <xdr:cNvPr id="158" name="直線コネクタ 157"/>
        <xdr:cNvCxnSpPr/>
      </xdr:nvCxnSpPr>
      <xdr:spPr>
        <a:xfrm>
          <a:off x="4546600" y="11050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66692</xdr:rowOff>
    </xdr:from>
    <xdr:ext cx="405111" cy="259045"/>
    <xdr:sp macro="" textlink="">
      <xdr:nvSpPr>
        <xdr:cNvPr id="159" name="【体育館・プール】&#10;有形固定資産減価償却率最大値テキスト"/>
        <xdr:cNvSpPr txBox="1"/>
      </xdr:nvSpPr>
      <xdr:spPr>
        <a:xfrm>
          <a:off x="4673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120015</xdr:rowOff>
    </xdr:from>
    <xdr:to>
      <xdr:col>24</xdr:col>
      <xdr:colOff>152400</xdr:colOff>
      <xdr:row>55</xdr:row>
      <xdr:rowOff>120015</xdr:rowOff>
    </xdr:to>
    <xdr:cxnSp macro="">
      <xdr:nvCxnSpPr>
        <xdr:cNvPr id="160" name="直線コネクタ 159"/>
        <xdr:cNvCxnSpPr/>
      </xdr:nvCxnSpPr>
      <xdr:spPr>
        <a:xfrm>
          <a:off x="4546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128287</xdr:rowOff>
    </xdr:from>
    <xdr:ext cx="405111" cy="259045"/>
    <xdr:sp macro="" textlink="">
      <xdr:nvSpPr>
        <xdr:cNvPr id="161" name="【体育館・プール】&#10;有形固定資産減価償却率平均値テキスト"/>
        <xdr:cNvSpPr txBox="1"/>
      </xdr:nvSpPr>
      <xdr:spPr>
        <a:xfrm>
          <a:off x="4673600" y="10072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105410</xdr:rowOff>
    </xdr:from>
    <xdr:to>
      <xdr:col>24</xdr:col>
      <xdr:colOff>114300</xdr:colOff>
      <xdr:row>60</xdr:row>
      <xdr:rowOff>35560</xdr:rowOff>
    </xdr:to>
    <xdr:sp macro="" textlink="">
      <xdr:nvSpPr>
        <xdr:cNvPr id="162" name="フローチャート: 判断 161"/>
        <xdr:cNvSpPr/>
      </xdr:nvSpPr>
      <xdr:spPr>
        <a:xfrm>
          <a:off x="45847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63" name="フローチャート: 判断 162"/>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122555</xdr:rowOff>
    </xdr:from>
    <xdr:to>
      <xdr:col>15</xdr:col>
      <xdr:colOff>101600</xdr:colOff>
      <xdr:row>60</xdr:row>
      <xdr:rowOff>52705</xdr:rowOff>
    </xdr:to>
    <xdr:sp macro="" textlink="">
      <xdr:nvSpPr>
        <xdr:cNvPr id="164" name="フローチャート: 判断 163"/>
        <xdr:cNvSpPr/>
      </xdr:nvSpPr>
      <xdr:spPr>
        <a:xfrm>
          <a:off x="2857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21590</xdr:rowOff>
    </xdr:from>
    <xdr:to>
      <xdr:col>10</xdr:col>
      <xdr:colOff>165100</xdr:colOff>
      <xdr:row>60</xdr:row>
      <xdr:rowOff>123190</xdr:rowOff>
    </xdr:to>
    <xdr:sp macro="" textlink="">
      <xdr:nvSpPr>
        <xdr:cNvPr id="165" name="フローチャート: 判断 164"/>
        <xdr:cNvSpPr/>
      </xdr:nvSpPr>
      <xdr:spPr>
        <a:xfrm>
          <a:off x="1968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66" name="テキスト ボックス 16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7" name="テキスト ボックス 16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8" name="テキスト ボックス 16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9" name="テキスト ボックス 16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0" name="テキスト ボックス 16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6350</xdr:rowOff>
    </xdr:from>
    <xdr:to>
      <xdr:col>24</xdr:col>
      <xdr:colOff>114300</xdr:colOff>
      <xdr:row>61</xdr:row>
      <xdr:rowOff>107950</xdr:rowOff>
    </xdr:to>
    <xdr:sp macro="" textlink="">
      <xdr:nvSpPr>
        <xdr:cNvPr id="171" name="楕円 170"/>
        <xdr:cNvSpPr/>
      </xdr:nvSpPr>
      <xdr:spPr>
        <a:xfrm>
          <a:off x="45847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156227</xdr:rowOff>
    </xdr:from>
    <xdr:ext cx="405111" cy="259045"/>
    <xdr:sp macro="" textlink="">
      <xdr:nvSpPr>
        <xdr:cNvPr id="172" name="【体育館・プール】&#10;有形固定資産減価償却率該当値テキスト"/>
        <xdr:cNvSpPr txBox="1"/>
      </xdr:nvSpPr>
      <xdr:spPr>
        <a:xfrm>
          <a:off x="4673600"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6350</xdr:rowOff>
    </xdr:from>
    <xdr:to>
      <xdr:col>20</xdr:col>
      <xdr:colOff>38100</xdr:colOff>
      <xdr:row>61</xdr:row>
      <xdr:rowOff>107950</xdr:rowOff>
    </xdr:to>
    <xdr:sp macro="" textlink="">
      <xdr:nvSpPr>
        <xdr:cNvPr id="173" name="楕円 172"/>
        <xdr:cNvSpPr/>
      </xdr:nvSpPr>
      <xdr:spPr>
        <a:xfrm>
          <a:off x="3746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57150</xdr:rowOff>
    </xdr:from>
    <xdr:to>
      <xdr:col>24</xdr:col>
      <xdr:colOff>63500</xdr:colOff>
      <xdr:row>61</xdr:row>
      <xdr:rowOff>57150</xdr:rowOff>
    </xdr:to>
    <xdr:cxnSp macro="">
      <xdr:nvCxnSpPr>
        <xdr:cNvPr id="174" name="直線コネクタ 173"/>
        <xdr:cNvCxnSpPr/>
      </xdr:nvCxnSpPr>
      <xdr:spPr>
        <a:xfrm>
          <a:off x="3797300" y="1051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42545</xdr:rowOff>
    </xdr:from>
    <xdr:to>
      <xdr:col>15</xdr:col>
      <xdr:colOff>101600</xdr:colOff>
      <xdr:row>61</xdr:row>
      <xdr:rowOff>144145</xdr:rowOff>
    </xdr:to>
    <xdr:sp macro="" textlink="">
      <xdr:nvSpPr>
        <xdr:cNvPr id="175" name="楕円 174"/>
        <xdr:cNvSpPr/>
      </xdr:nvSpPr>
      <xdr:spPr>
        <a:xfrm>
          <a:off x="2857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57150</xdr:rowOff>
    </xdr:from>
    <xdr:to>
      <xdr:col>19</xdr:col>
      <xdr:colOff>177800</xdr:colOff>
      <xdr:row>61</xdr:row>
      <xdr:rowOff>93345</xdr:rowOff>
    </xdr:to>
    <xdr:cxnSp macro="">
      <xdr:nvCxnSpPr>
        <xdr:cNvPr id="176" name="直線コネクタ 175"/>
        <xdr:cNvCxnSpPr/>
      </xdr:nvCxnSpPr>
      <xdr:spPr>
        <a:xfrm flipV="1">
          <a:off x="2908300" y="105156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80645</xdr:rowOff>
    </xdr:from>
    <xdr:to>
      <xdr:col>10</xdr:col>
      <xdr:colOff>165100</xdr:colOff>
      <xdr:row>62</xdr:row>
      <xdr:rowOff>10795</xdr:rowOff>
    </xdr:to>
    <xdr:sp macro="" textlink="">
      <xdr:nvSpPr>
        <xdr:cNvPr id="177" name="楕円 176"/>
        <xdr:cNvSpPr/>
      </xdr:nvSpPr>
      <xdr:spPr>
        <a:xfrm>
          <a:off x="1968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93345</xdr:rowOff>
    </xdr:from>
    <xdr:to>
      <xdr:col>15</xdr:col>
      <xdr:colOff>50800</xdr:colOff>
      <xdr:row>61</xdr:row>
      <xdr:rowOff>131445</xdr:rowOff>
    </xdr:to>
    <xdr:cxnSp macro="">
      <xdr:nvCxnSpPr>
        <xdr:cNvPr id="178" name="直線コネクタ 177"/>
        <xdr:cNvCxnSpPr/>
      </xdr:nvCxnSpPr>
      <xdr:spPr>
        <a:xfrm flipV="1">
          <a:off x="2019300" y="10551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79" name="n_1aveValue【体育館・プール】&#10;有形固定資産減価償却率"/>
        <xdr:cNvSpPr txBox="1"/>
      </xdr:nvSpPr>
      <xdr:spPr>
        <a:xfrm>
          <a:off x="3582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69232</xdr:rowOff>
    </xdr:from>
    <xdr:ext cx="405111" cy="259045"/>
    <xdr:sp macro="" textlink="">
      <xdr:nvSpPr>
        <xdr:cNvPr id="180" name="n_2aveValue【体育館・プール】&#10;有形固定資産減価償却率"/>
        <xdr:cNvSpPr txBox="1"/>
      </xdr:nvSpPr>
      <xdr:spPr>
        <a:xfrm>
          <a:off x="27057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139717</xdr:rowOff>
    </xdr:from>
    <xdr:ext cx="405111" cy="259045"/>
    <xdr:sp macro="" textlink="">
      <xdr:nvSpPr>
        <xdr:cNvPr id="181" name="n_3aveValue【体育館・プール】&#10;有形固定資産減価償却率"/>
        <xdr:cNvSpPr txBox="1"/>
      </xdr:nvSpPr>
      <xdr:spPr>
        <a:xfrm>
          <a:off x="18167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99077</xdr:rowOff>
    </xdr:from>
    <xdr:ext cx="405111" cy="259045"/>
    <xdr:sp macro="" textlink="">
      <xdr:nvSpPr>
        <xdr:cNvPr id="182" name="n_1mainValue【体育館・プール】&#10;有形固定資産減価償却率"/>
        <xdr:cNvSpPr txBox="1"/>
      </xdr:nvSpPr>
      <xdr:spPr>
        <a:xfrm>
          <a:off x="3582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135272</xdr:rowOff>
    </xdr:from>
    <xdr:ext cx="405111" cy="259045"/>
    <xdr:sp macro="" textlink="">
      <xdr:nvSpPr>
        <xdr:cNvPr id="183" name="n_2mainValue【体育館・プール】&#10;有形固定資産減価償却率"/>
        <xdr:cNvSpPr txBox="1"/>
      </xdr:nvSpPr>
      <xdr:spPr>
        <a:xfrm>
          <a:off x="27057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1922</xdr:rowOff>
    </xdr:from>
    <xdr:ext cx="405111" cy="259045"/>
    <xdr:sp macro="" textlink="">
      <xdr:nvSpPr>
        <xdr:cNvPr id="184" name="n_3mainValue【体育館・プール】&#10;有形固定資産減価償却率"/>
        <xdr:cNvSpPr txBox="1"/>
      </xdr:nvSpPr>
      <xdr:spPr>
        <a:xfrm>
          <a:off x="1816744"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5" name="正方形/長方形 18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6" name="正方形/長方形 18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7" name="正方形/長方形 18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8" name="正方形/長方形 18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89" name="正方形/長方形 18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0" name="正方形/長方形 18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1" name="正方形/長方形 19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2" name="正方形/長方形 19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3" name="テキスト ボックス 19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4" name="直線コネクタ 19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95" name="直線コネクタ 19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96" name="テキスト ボックス 195"/>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97" name="直線コネクタ 19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98" name="テキスト ボックス 197"/>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99" name="直線コネクタ 19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00" name="テキスト ボックス 199"/>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1" name="直線コネクタ 20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02" name="テキスト ボックス 201"/>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3" name="直線コネクタ 20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4" name="テキスト ボックス 20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123901</xdr:rowOff>
    </xdr:from>
    <xdr:to>
      <xdr:col>54</xdr:col>
      <xdr:colOff>189865</xdr:colOff>
      <xdr:row>63</xdr:row>
      <xdr:rowOff>162763</xdr:rowOff>
    </xdr:to>
    <xdr:cxnSp macro="">
      <xdr:nvCxnSpPr>
        <xdr:cNvPr id="206" name="直線コネクタ 205"/>
        <xdr:cNvCxnSpPr/>
      </xdr:nvCxnSpPr>
      <xdr:spPr>
        <a:xfrm flipV="1">
          <a:off x="10476865" y="9896551"/>
          <a:ext cx="0" cy="106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166590</xdr:rowOff>
    </xdr:from>
    <xdr:ext cx="469744" cy="259045"/>
    <xdr:sp macro="" textlink="">
      <xdr:nvSpPr>
        <xdr:cNvPr id="207" name="【体育館・プール】&#10;一人当たり面積最小値テキスト"/>
        <xdr:cNvSpPr txBox="1"/>
      </xdr:nvSpPr>
      <xdr:spPr>
        <a:xfrm>
          <a:off x="10515600" y="1096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162763</xdr:rowOff>
    </xdr:from>
    <xdr:to>
      <xdr:col>55</xdr:col>
      <xdr:colOff>88900</xdr:colOff>
      <xdr:row>63</xdr:row>
      <xdr:rowOff>162763</xdr:rowOff>
    </xdr:to>
    <xdr:cxnSp macro="">
      <xdr:nvCxnSpPr>
        <xdr:cNvPr id="208" name="直線コネクタ 207"/>
        <xdr:cNvCxnSpPr/>
      </xdr:nvCxnSpPr>
      <xdr:spPr>
        <a:xfrm>
          <a:off x="10388600" y="1096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56</xdr:row>
      <xdr:rowOff>70578</xdr:rowOff>
    </xdr:from>
    <xdr:ext cx="469744" cy="259045"/>
    <xdr:sp macro="" textlink="">
      <xdr:nvSpPr>
        <xdr:cNvPr id="209" name="【体育館・プール】&#10;一人当たり面積最大値テキスト"/>
        <xdr:cNvSpPr txBox="1"/>
      </xdr:nvSpPr>
      <xdr:spPr>
        <a:xfrm>
          <a:off x="10515600" y="967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123901</xdr:rowOff>
    </xdr:from>
    <xdr:to>
      <xdr:col>55</xdr:col>
      <xdr:colOff>88900</xdr:colOff>
      <xdr:row>57</xdr:row>
      <xdr:rowOff>123901</xdr:rowOff>
    </xdr:to>
    <xdr:cxnSp macro="">
      <xdr:nvCxnSpPr>
        <xdr:cNvPr id="210" name="直線コネクタ 209"/>
        <xdr:cNvCxnSpPr/>
      </xdr:nvCxnSpPr>
      <xdr:spPr>
        <a:xfrm>
          <a:off x="10388600" y="9896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113251</xdr:rowOff>
    </xdr:from>
    <xdr:ext cx="469744" cy="259045"/>
    <xdr:sp macro="" textlink="">
      <xdr:nvSpPr>
        <xdr:cNvPr id="211" name="【体育館・プール】&#10;一人当たり面積平均値テキスト"/>
        <xdr:cNvSpPr txBox="1"/>
      </xdr:nvSpPr>
      <xdr:spPr>
        <a:xfrm>
          <a:off x="10515600" y="10743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134824</xdr:rowOff>
    </xdr:from>
    <xdr:to>
      <xdr:col>55</xdr:col>
      <xdr:colOff>50800</xdr:colOff>
      <xdr:row>63</xdr:row>
      <xdr:rowOff>64974</xdr:rowOff>
    </xdr:to>
    <xdr:sp macro="" textlink="">
      <xdr:nvSpPr>
        <xdr:cNvPr id="212" name="フローチャート: 判断 211"/>
        <xdr:cNvSpPr/>
      </xdr:nvSpPr>
      <xdr:spPr>
        <a:xfrm>
          <a:off x="10426700" y="1076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143053</xdr:rowOff>
    </xdr:from>
    <xdr:to>
      <xdr:col>50</xdr:col>
      <xdr:colOff>165100</xdr:colOff>
      <xdr:row>63</xdr:row>
      <xdr:rowOff>73203</xdr:rowOff>
    </xdr:to>
    <xdr:sp macro="" textlink="">
      <xdr:nvSpPr>
        <xdr:cNvPr id="213" name="フローチャート: 判断 212"/>
        <xdr:cNvSpPr/>
      </xdr:nvSpPr>
      <xdr:spPr>
        <a:xfrm>
          <a:off x="9588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143053</xdr:rowOff>
    </xdr:from>
    <xdr:to>
      <xdr:col>46</xdr:col>
      <xdr:colOff>38100</xdr:colOff>
      <xdr:row>63</xdr:row>
      <xdr:rowOff>73203</xdr:rowOff>
    </xdr:to>
    <xdr:sp macro="" textlink="">
      <xdr:nvSpPr>
        <xdr:cNvPr id="214" name="フローチャート: 判断 213"/>
        <xdr:cNvSpPr/>
      </xdr:nvSpPr>
      <xdr:spPr>
        <a:xfrm>
          <a:off x="8699500" y="10772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864</xdr:rowOff>
    </xdr:from>
    <xdr:to>
      <xdr:col>41</xdr:col>
      <xdr:colOff>101600</xdr:colOff>
      <xdr:row>63</xdr:row>
      <xdr:rowOff>102464</xdr:rowOff>
    </xdr:to>
    <xdr:sp macro="" textlink="">
      <xdr:nvSpPr>
        <xdr:cNvPr id="215" name="フローチャート: 判断 214"/>
        <xdr:cNvSpPr/>
      </xdr:nvSpPr>
      <xdr:spPr>
        <a:xfrm>
          <a:off x="7810500" y="108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16" name="テキスト ボックス 21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17" name="テキスト ボックス 21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18" name="テキスト ボックス 21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9" name="テキスト ボックス 21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0" name="テキスト ボックス 21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156769</xdr:rowOff>
    </xdr:from>
    <xdr:to>
      <xdr:col>55</xdr:col>
      <xdr:colOff>50800</xdr:colOff>
      <xdr:row>62</xdr:row>
      <xdr:rowOff>86919</xdr:rowOff>
    </xdr:to>
    <xdr:sp macro="" textlink="">
      <xdr:nvSpPr>
        <xdr:cNvPr id="221" name="楕円 220"/>
        <xdr:cNvSpPr/>
      </xdr:nvSpPr>
      <xdr:spPr>
        <a:xfrm>
          <a:off x="10426700" y="1061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8196</xdr:rowOff>
    </xdr:from>
    <xdr:ext cx="469744" cy="259045"/>
    <xdr:sp macro="" textlink="">
      <xdr:nvSpPr>
        <xdr:cNvPr id="222" name="【体育館・プール】&#10;一人当たり面積該当値テキスト"/>
        <xdr:cNvSpPr txBox="1"/>
      </xdr:nvSpPr>
      <xdr:spPr>
        <a:xfrm>
          <a:off x="10515600" y="1046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162255</xdr:rowOff>
    </xdr:from>
    <xdr:to>
      <xdr:col>50</xdr:col>
      <xdr:colOff>165100</xdr:colOff>
      <xdr:row>62</xdr:row>
      <xdr:rowOff>92405</xdr:rowOff>
    </xdr:to>
    <xdr:sp macro="" textlink="">
      <xdr:nvSpPr>
        <xdr:cNvPr id="223" name="楕円 222"/>
        <xdr:cNvSpPr/>
      </xdr:nvSpPr>
      <xdr:spPr>
        <a:xfrm>
          <a:off x="9588500" y="1062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36119</xdr:rowOff>
    </xdr:from>
    <xdr:to>
      <xdr:col>55</xdr:col>
      <xdr:colOff>0</xdr:colOff>
      <xdr:row>62</xdr:row>
      <xdr:rowOff>41605</xdr:rowOff>
    </xdr:to>
    <xdr:cxnSp macro="">
      <xdr:nvCxnSpPr>
        <xdr:cNvPr id="224" name="直線コネクタ 223"/>
        <xdr:cNvCxnSpPr/>
      </xdr:nvCxnSpPr>
      <xdr:spPr>
        <a:xfrm flipV="1">
          <a:off x="9639300" y="10666019"/>
          <a:ext cx="8382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167742</xdr:rowOff>
    </xdr:from>
    <xdr:to>
      <xdr:col>46</xdr:col>
      <xdr:colOff>38100</xdr:colOff>
      <xdr:row>62</xdr:row>
      <xdr:rowOff>97892</xdr:rowOff>
    </xdr:to>
    <xdr:sp macro="" textlink="">
      <xdr:nvSpPr>
        <xdr:cNvPr id="225" name="楕円 224"/>
        <xdr:cNvSpPr/>
      </xdr:nvSpPr>
      <xdr:spPr>
        <a:xfrm>
          <a:off x="8699500" y="1062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41605</xdr:rowOff>
    </xdr:from>
    <xdr:to>
      <xdr:col>50</xdr:col>
      <xdr:colOff>114300</xdr:colOff>
      <xdr:row>62</xdr:row>
      <xdr:rowOff>47092</xdr:rowOff>
    </xdr:to>
    <xdr:cxnSp macro="">
      <xdr:nvCxnSpPr>
        <xdr:cNvPr id="226" name="直線コネクタ 225"/>
        <xdr:cNvCxnSpPr/>
      </xdr:nvCxnSpPr>
      <xdr:spPr>
        <a:xfrm flipV="1">
          <a:off x="8750300" y="10671505"/>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864</xdr:rowOff>
    </xdr:from>
    <xdr:to>
      <xdr:col>41</xdr:col>
      <xdr:colOff>101600</xdr:colOff>
      <xdr:row>62</xdr:row>
      <xdr:rowOff>102464</xdr:rowOff>
    </xdr:to>
    <xdr:sp macro="" textlink="">
      <xdr:nvSpPr>
        <xdr:cNvPr id="227" name="楕円 226"/>
        <xdr:cNvSpPr/>
      </xdr:nvSpPr>
      <xdr:spPr>
        <a:xfrm>
          <a:off x="7810500" y="1063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47092</xdr:rowOff>
    </xdr:from>
    <xdr:to>
      <xdr:col>45</xdr:col>
      <xdr:colOff>177800</xdr:colOff>
      <xdr:row>62</xdr:row>
      <xdr:rowOff>51664</xdr:rowOff>
    </xdr:to>
    <xdr:cxnSp macro="">
      <xdr:nvCxnSpPr>
        <xdr:cNvPr id="228" name="直線コネクタ 227"/>
        <xdr:cNvCxnSpPr/>
      </xdr:nvCxnSpPr>
      <xdr:spPr>
        <a:xfrm flipV="1">
          <a:off x="7861300" y="106769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64330</xdr:rowOff>
    </xdr:from>
    <xdr:ext cx="469744" cy="259045"/>
    <xdr:sp macro="" textlink="">
      <xdr:nvSpPr>
        <xdr:cNvPr id="229" name="n_1aveValue【体育館・プール】&#10;一人当たり面積"/>
        <xdr:cNvSpPr txBox="1"/>
      </xdr:nvSpPr>
      <xdr:spPr>
        <a:xfrm>
          <a:off x="93917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64330</xdr:rowOff>
    </xdr:from>
    <xdr:ext cx="469744" cy="259045"/>
    <xdr:sp macro="" textlink="">
      <xdr:nvSpPr>
        <xdr:cNvPr id="230" name="n_2aveValue【体育館・プール】&#10;一人当たり面積"/>
        <xdr:cNvSpPr txBox="1"/>
      </xdr:nvSpPr>
      <xdr:spPr>
        <a:xfrm>
          <a:off x="8515427" y="10865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93591</xdr:rowOff>
    </xdr:from>
    <xdr:ext cx="469744" cy="259045"/>
    <xdr:sp macro="" textlink="">
      <xdr:nvSpPr>
        <xdr:cNvPr id="231" name="n_3aveValue【体育館・プール】&#10;一人当たり面積"/>
        <xdr:cNvSpPr txBox="1"/>
      </xdr:nvSpPr>
      <xdr:spPr>
        <a:xfrm>
          <a:off x="7626427" y="10894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108932</xdr:rowOff>
    </xdr:from>
    <xdr:ext cx="469744" cy="259045"/>
    <xdr:sp macro="" textlink="">
      <xdr:nvSpPr>
        <xdr:cNvPr id="232" name="n_1mainValue【体育館・プール】&#10;一人当たり面積"/>
        <xdr:cNvSpPr txBox="1"/>
      </xdr:nvSpPr>
      <xdr:spPr>
        <a:xfrm>
          <a:off x="9391727" y="10395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114419</xdr:rowOff>
    </xdr:from>
    <xdr:ext cx="469744" cy="259045"/>
    <xdr:sp macro="" textlink="">
      <xdr:nvSpPr>
        <xdr:cNvPr id="233" name="n_2mainValue【体育館・プール】&#10;一人当たり面積"/>
        <xdr:cNvSpPr txBox="1"/>
      </xdr:nvSpPr>
      <xdr:spPr>
        <a:xfrm>
          <a:off x="8515427" y="10401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118991</xdr:rowOff>
    </xdr:from>
    <xdr:ext cx="469744" cy="259045"/>
    <xdr:sp macro="" textlink="">
      <xdr:nvSpPr>
        <xdr:cNvPr id="234" name="n_3mainValue【体育館・プール】&#10;一人当たり面積"/>
        <xdr:cNvSpPr txBox="1"/>
      </xdr:nvSpPr>
      <xdr:spPr>
        <a:xfrm>
          <a:off x="7626427" y="10405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5" name="正方形/長方形 23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6" name="正方形/長方形 23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7" name="正方形/長方形 23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8" name="正方形/長方形 23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39" name="正方形/長方形 23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0" name="正方形/長方形 23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1" name="正方形/長方形 24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2" name="正方形/長方形 24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3" name="テキスト ボックス 24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4" name="直線コネクタ 24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45" name="テキスト ボックス 244"/>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46" name="直線コネクタ 24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47" name="テキスト ボックス 246"/>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48" name="直線コネクタ 24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49" name="テキスト ボックス 24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0" name="直線コネクタ 24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1" name="テキスト ボックス 25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2" name="直線コネクタ 25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3" name="テキスト ボックス 25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4" name="直線コネクタ 25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55" name="テキスト ボックス 254"/>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6" name="直線コネクタ 25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57" name="テキスト ボックス 25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5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120014</xdr:rowOff>
    </xdr:to>
    <xdr:cxnSp macro="">
      <xdr:nvCxnSpPr>
        <xdr:cNvPr id="259" name="直線コネクタ 258"/>
        <xdr:cNvCxnSpPr/>
      </xdr:nvCxnSpPr>
      <xdr:spPr>
        <a:xfrm flipV="1">
          <a:off x="4634865" y="13335000"/>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123841</xdr:rowOff>
    </xdr:from>
    <xdr:ext cx="405111" cy="259045"/>
    <xdr:sp macro="" textlink="">
      <xdr:nvSpPr>
        <xdr:cNvPr id="260" name="【福祉施設】&#10;有形固定資産減価償却率最小値テキスト"/>
        <xdr:cNvSpPr txBox="1"/>
      </xdr:nvSpPr>
      <xdr:spPr>
        <a:xfrm>
          <a:off x="4673600" y="1486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120014</xdr:rowOff>
    </xdr:from>
    <xdr:to>
      <xdr:col>24</xdr:col>
      <xdr:colOff>152400</xdr:colOff>
      <xdr:row>86</xdr:row>
      <xdr:rowOff>120014</xdr:rowOff>
    </xdr:to>
    <xdr:cxnSp macro="">
      <xdr:nvCxnSpPr>
        <xdr:cNvPr id="261" name="直線コネクタ 260"/>
        <xdr:cNvCxnSpPr/>
      </xdr:nvCxnSpPr>
      <xdr:spPr>
        <a:xfrm>
          <a:off x="4546600" y="14864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2" name="【福祉施設】&#10;有形固定資産減価償却率最大値テキスト"/>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63" name="直線コネクタ 262"/>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45738</xdr:rowOff>
    </xdr:from>
    <xdr:ext cx="405111" cy="259045"/>
    <xdr:sp macro="" textlink="">
      <xdr:nvSpPr>
        <xdr:cNvPr id="264" name="【福祉施設】&#10;有形固定資産減価償却率平均値テキスト"/>
        <xdr:cNvSpPr txBox="1"/>
      </xdr:nvSpPr>
      <xdr:spPr>
        <a:xfrm>
          <a:off x="4673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65" name="フローチャート: 判断 264"/>
        <xdr:cNvSpPr/>
      </xdr:nvSpPr>
      <xdr:spPr>
        <a:xfrm>
          <a:off x="4584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66" name="フローチャート: 判断 265"/>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267" name="フローチャート: 判断 266"/>
        <xdr:cNvSpPr/>
      </xdr:nvSpPr>
      <xdr:spPr>
        <a:xfrm>
          <a:off x="2857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93980</xdr:rowOff>
    </xdr:from>
    <xdr:to>
      <xdr:col>10</xdr:col>
      <xdr:colOff>165100</xdr:colOff>
      <xdr:row>83</xdr:row>
      <xdr:rowOff>24130</xdr:rowOff>
    </xdr:to>
    <xdr:sp macro="" textlink="">
      <xdr:nvSpPr>
        <xdr:cNvPr id="268" name="フローチャート: 判断 267"/>
        <xdr:cNvSpPr/>
      </xdr:nvSpPr>
      <xdr:spPr>
        <a:xfrm>
          <a:off x="1968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69" name="テキスト ボックス 26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0" name="テキスト ボックス 26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1" name="テキスト ボックス 27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2" name="テキスト ボックス 27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3" name="テキスト ボックス 27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90170</xdr:rowOff>
    </xdr:from>
    <xdr:to>
      <xdr:col>15</xdr:col>
      <xdr:colOff>101600</xdr:colOff>
      <xdr:row>83</xdr:row>
      <xdr:rowOff>20320</xdr:rowOff>
    </xdr:to>
    <xdr:sp macro="" textlink="">
      <xdr:nvSpPr>
        <xdr:cNvPr id="274" name="楕円 273"/>
        <xdr:cNvSpPr/>
      </xdr:nvSpPr>
      <xdr:spPr>
        <a:xfrm>
          <a:off x="2857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75" name="楕円 274"/>
        <xdr:cNvSpPr/>
      </xdr:nvSpPr>
      <xdr:spPr>
        <a:xfrm>
          <a:off x="1968500" y="142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140970</xdr:rowOff>
    </xdr:from>
    <xdr:to>
      <xdr:col>15</xdr:col>
      <xdr:colOff>50800</xdr:colOff>
      <xdr:row>83</xdr:row>
      <xdr:rowOff>49530</xdr:rowOff>
    </xdr:to>
    <xdr:cxnSp macro="">
      <xdr:nvCxnSpPr>
        <xdr:cNvPr id="276" name="直線コネクタ 275"/>
        <xdr:cNvCxnSpPr/>
      </xdr:nvCxnSpPr>
      <xdr:spPr>
        <a:xfrm flipV="1">
          <a:off x="2019300" y="1419987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36847</xdr:rowOff>
    </xdr:from>
    <xdr:ext cx="405111" cy="259045"/>
    <xdr:sp macro="" textlink="">
      <xdr:nvSpPr>
        <xdr:cNvPr id="277" name="n_1aveValue【福祉施設】&#10;有形固定資産減価償却率"/>
        <xdr:cNvSpPr txBox="1"/>
      </xdr:nvSpPr>
      <xdr:spPr>
        <a:xfrm>
          <a:off x="35820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15257</xdr:rowOff>
    </xdr:from>
    <xdr:ext cx="405111" cy="259045"/>
    <xdr:sp macro="" textlink="">
      <xdr:nvSpPr>
        <xdr:cNvPr id="278" name="n_2aveValue【福祉施設】&#10;有形固定資産減価償却率"/>
        <xdr:cNvSpPr txBox="1"/>
      </xdr:nvSpPr>
      <xdr:spPr>
        <a:xfrm>
          <a:off x="27057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40657</xdr:rowOff>
    </xdr:from>
    <xdr:ext cx="405111" cy="259045"/>
    <xdr:sp macro="" textlink="">
      <xdr:nvSpPr>
        <xdr:cNvPr id="279" name="n_3aveValue【福祉施設】&#10;有形固定資産減価償却率"/>
        <xdr:cNvSpPr txBox="1"/>
      </xdr:nvSpPr>
      <xdr:spPr>
        <a:xfrm>
          <a:off x="18167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36847</xdr:rowOff>
    </xdr:from>
    <xdr:ext cx="405111" cy="259045"/>
    <xdr:sp macro="" textlink="">
      <xdr:nvSpPr>
        <xdr:cNvPr id="280" name="n_2mainValue【福祉施設】&#10;有形固定資産減価償却率"/>
        <xdr:cNvSpPr txBox="1"/>
      </xdr:nvSpPr>
      <xdr:spPr>
        <a:xfrm>
          <a:off x="2705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281" name="n_3mainValue【福祉施設】&#10;有形固定資産減価償却率"/>
        <xdr:cNvSpPr txBox="1"/>
      </xdr:nvSpPr>
      <xdr:spPr>
        <a:xfrm>
          <a:off x="1816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2" name="正方形/長方形 28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3" name="正方形/長方形 28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84" name="正方形/長方形 28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85" name="正方形/長方形 28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6" name="正方形/長方形 28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7" name="正方形/長方形 28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8" name="正方形/長方形 28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9" name="正方形/長方形 28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0" name="テキスト ボックス 28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1" name="直線コネクタ 29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2" name="直線コネクタ 29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3" name="テキスト ボックス 29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94" name="直線コネクタ 29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95" name="テキスト ボックス 29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96" name="直線コネクタ 29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97" name="テキスト ボックス 29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98" name="直線コネクタ 29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99" name="テキスト ボックス 29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0" name="直線コネクタ 29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1" name="テキスト ボックス 30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2" name="直線コネクタ 30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03" name="テキスト ボックス 30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0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2539</xdr:rowOff>
    </xdr:from>
    <xdr:to>
      <xdr:col>54</xdr:col>
      <xdr:colOff>189865</xdr:colOff>
      <xdr:row>86</xdr:row>
      <xdr:rowOff>107950</xdr:rowOff>
    </xdr:to>
    <xdr:cxnSp macro="">
      <xdr:nvCxnSpPr>
        <xdr:cNvPr id="305" name="直線コネクタ 304"/>
        <xdr:cNvCxnSpPr/>
      </xdr:nvCxnSpPr>
      <xdr:spPr>
        <a:xfrm flipV="1">
          <a:off x="10476865" y="13547089"/>
          <a:ext cx="0" cy="1305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111777</xdr:rowOff>
    </xdr:from>
    <xdr:ext cx="469744" cy="259045"/>
    <xdr:sp macro="" textlink="">
      <xdr:nvSpPr>
        <xdr:cNvPr id="306" name="【福祉施設】&#10;一人当たり面積最小値テキスト"/>
        <xdr:cNvSpPr txBox="1"/>
      </xdr:nvSpPr>
      <xdr:spPr>
        <a:xfrm>
          <a:off x="10515600" y="14856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107950</xdr:rowOff>
    </xdr:from>
    <xdr:to>
      <xdr:col>55</xdr:col>
      <xdr:colOff>88900</xdr:colOff>
      <xdr:row>86</xdr:row>
      <xdr:rowOff>107950</xdr:rowOff>
    </xdr:to>
    <xdr:cxnSp macro="">
      <xdr:nvCxnSpPr>
        <xdr:cNvPr id="307" name="直線コネクタ 306"/>
        <xdr:cNvCxnSpPr/>
      </xdr:nvCxnSpPr>
      <xdr:spPr>
        <a:xfrm>
          <a:off x="10388600" y="1485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120666</xdr:rowOff>
    </xdr:from>
    <xdr:ext cx="469744" cy="259045"/>
    <xdr:sp macro="" textlink="">
      <xdr:nvSpPr>
        <xdr:cNvPr id="308" name="【福祉施設】&#10;一人当たり面積最大値テキスト"/>
        <xdr:cNvSpPr txBox="1"/>
      </xdr:nvSpPr>
      <xdr:spPr>
        <a:xfrm>
          <a:off x="10515600" y="1332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2539</xdr:rowOff>
    </xdr:from>
    <xdr:to>
      <xdr:col>55</xdr:col>
      <xdr:colOff>88900</xdr:colOff>
      <xdr:row>79</xdr:row>
      <xdr:rowOff>2539</xdr:rowOff>
    </xdr:to>
    <xdr:cxnSp macro="">
      <xdr:nvCxnSpPr>
        <xdr:cNvPr id="309" name="直線コネクタ 308"/>
        <xdr:cNvCxnSpPr/>
      </xdr:nvCxnSpPr>
      <xdr:spPr>
        <a:xfrm>
          <a:off x="10388600" y="1354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xdr:rowOff>
    </xdr:from>
    <xdr:ext cx="469744" cy="259045"/>
    <xdr:sp macro="" textlink="">
      <xdr:nvSpPr>
        <xdr:cNvPr id="310" name="【福祉施設】&#10;一人当たり面積平均値テキスト"/>
        <xdr:cNvSpPr txBox="1"/>
      </xdr:nvSpPr>
      <xdr:spPr>
        <a:xfrm>
          <a:off x="10515600" y="14584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33020</xdr:rowOff>
    </xdr:from>
    <xdr:to>
      <xdr:col>55</xdr:col>
      <xdr:colOff>50800</xdr:colOff>
      <xdr:row>85</xdr:row>
      <xdr:rowOff>134620</xdr:rowOff>
    </xdr:to>
    <xdr:sp macro="" textlink="">
      <xdr:nvSpPr>
        <xdr:cNvPr id="311" name="フローチャート: 判断 310"/>
        <xdr:cNvSpPr/>
      </xdr:nvSpPr>
      <xdr:spPr>
        <a:xfrm>
          <a:off x="10426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49530</xdr:rowOff>
    </xdr:from>
    <xdr:to>
      <xdr:col>50</xdr:col>
      <xdr:colOff>165100</xdr:colOff>
      <xdr:row>85</xdr:row>
      <xdr:rowOff>151130</xdr:rowOff>
    </xdr:to>
    <xdr:sp macro="" textlink="">
      <xdr:nvSpPr>
        <xdr:cNvPr id="312" name="フローチャート: 判断 311"/>
        <xdr:cNvSpPr/>
      </xdr:nvSpPr>
      <xdr:spPr>
        <a:xfrm>
          <a:off x="9588500" y="14622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39370</xdr:rowOff>
    </xdr:from>
    <xdr:to>
      <xdr:col>46</xdr:col>
      <xdr:colOff>38100</xdr:colOff>
      <xdr:row>85</xdr:row>
      <xdr:rowOff>140970</xdr:rowOff>
    </xdr:to>
    <xdr:sp macro="" textlink="">
      <xdr:nvSpPr>
        <xdr:cNvPr id="313" name="フローチャート: 判断 312"/>
        <xdr:cNvSpPr/>
      </xdr:nvSpPr>
      <xdr:spPr>
        <a:xfrm>
          <a:off x="8699500" y="1461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81280</xdr:rowOff>
    </xdr:from>
    <xdr:to>
      <xdr:col>41</xdr:col>
      <xdr:colOff>101600</xdr:colOff>
      <xdr:row>86</xdr:row>
      <xdr:rowOff>11430</xdr:rowOff>
    </xdr:to>
    <xdr:sp macro="" textlink="">
      <xdr:nvSpPr>
        <xdr:cNvPr id="314" name="フローチャート: 判断 313"/>
        <xdr:cNvSpPr/>
      </xdr:nvSpPr>
      <xdr:spPr>
        <a:xfrm>
          <a:off x="78105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15" name="テキスト ボックス 31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16" name="テキスト ボックス 31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17" name="テキスト ボックス 31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8" name="テキスト ボックス 31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9" name="テキスト ボックス 31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86</xdr:row>
      <xdr:rowOff>54611</xdr:rowOff>
    </xdr:from>
    <xdr:to>
      <xdr:col>46</xdr:col>
      <xdr:colOff>38100</xdr:colOff>
      <xdr:row>86</xdr:row>
      <xdr:rowOff>156211</xdr:rowOff>
    </xdr:to>
    <xdr:sp macro="" textlink="">
      <xdr:nvSpPr>
        <xdr:cNvPr id="320" name="楕円 319"/>
        <xdr:cNvSpPr/>
      </xdr:nvSpPr>
      <xdr:spPr>
        <a:xfrm>
          <a:off x="8699500" y="1479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54611</xdr:rowOff>
    </xdr:from>
    <xdr:to>
      <xdr:col>41</xdr:col>
      <xdr:colOff>101600</xdr:colOff>
      <xdr:row>86</xdr:row>
      <xdr:rowOff>156211</xdr:rowOff>
    </xdr:to>
    <xdr:sp macro="" textlink="">
      <xdr:nvSpPr>
        <xdr:cNvPr id="321" name="楕円 320"/>
        <xdr:cNvSpPr/>
      </xdr:nvSpPr>
      <xdr:spPr>
        <a:xfrm>
          <a:off x="7810500" y="1479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105411</xdr:rowOff>
    </xdr:from>
    <xdr:to>
      <xdr:col>45</xdr:col>
      <xdr:colOff>177800</xdr:colOff>
      <xdr:row>86</xdr:row>
      <xdr:rowOff>105411</xdr:rowOff>
    </xdr:to>
    <xdr:cxnSp macro="">
      <xdr:nvCxnSpPr>
        <xdr:cNvPr id="322" name="直線コネクタ 321"/>
        <xdr:cNvCxnSpPr/>
      </xdr:nvCxnSpPr>
      <xdr:spPr>
        <a:xfrm>
          <a:off x="7861300" y="148501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167657</xdr:rowOff>
    </xdr:from>
    <xdr:ext cx="469744" cy="259045"/>
    <xdr:sp macro="" textlink="">
      <xdr:nvSpPr>
        <xdr:cNvPr id="323" name="n_1aveValue【福祉施設】&#10;一人当たり面積"/>
        <xdr:cNvSpPr txBox="1"/>
      </xdr:nvSpPr>
      <xdr:spPr>
        <a:xfrm>
          <a:off x="9391727" y="1439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157497</xdr:rowOff>
    </xdr:from>
    <xdr:ext cx="469744" cy="259045"/>
    <xdr:sp macro="" textlink="">
      <xdr:nvSpPr>
        <xdr:cNvPr id="324" name="n_2aveValue【福祉施設】&#10;一人当たり面積"/>
        <xdr:cNvSpPr txBox="1"/>
      </xdr:nvSpPr>
      <xdr:spPr>
        <a:xfrm>
          <a:off x="8515427" y="1438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27957</xdr:rowOff>
    </xdr:from>
    <xdr:ext cx="469744" cy="259045"/>
    <xdr:sp macro="" textlink="">
      <xdr:nvSpPr>
        <xdr:cNvPr id="325" name="n_3aveValue【福祉施設】&#10;一人当たり面積"/>
        <xdr:cNvSpPr txBox="1"/>
      </xdr:nvSpPr>
      <xdr:spPr>
        <a:xfrm>
          <a:off x="7626427" y="1442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147338</xdr:rowOff>
    </xdr:from>
    <xdr:ext cx="469744" cy="259045"/>
    <xdr:sp macro="" textlink="">
      <xdr:nvSpPr>
        <xdr:cNvPr id="326" name="n_2mainValue【福祉施設】&#10;一人当たり面積"/>
        <xdr:cNvSpPr txBox="1"/>
      </xdr:nvSpPr>
      <xdr:spPr>
        <a:xfrm>
          <a:off x="8515427" y="1489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147338</xdr:rowOff>
    </xdr:from>
    <xdr:ext cx="469744" cy="259045"/>
    <xdr:sp macro="" textlink="">
      <xdr:nvSpPr>
        <xdr:cNvPr id="327" name="n_3mainValue【福祉施設】&#10;一人当たり面積"/>
        <xdr:cNvSpPr txBox="1"/>
      </xdr:nvSpPr>
      <xdr:spPr>
        <a:xfrm>
          <a:off x="7626427" y="1489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28" name="正方形/長方形 32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9" name="正方形/長方形 32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30" name="正方形/長方形 32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31" name="正方形/長方形 33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32" name="正方形/長方形 33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33" name="正方形/長方形 33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34" name="正方形/長方形 33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36" name="テキスト ボックス 33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37" name="直線コネクタ 33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338" name="直線コネクタ 33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339" name="テキスト ボックス 338"/>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40" name="直線コネクタ 33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41" name="テキスト ボックス 34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42" name="直線コネクタ 34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43" name="テキスト ボックス 34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44" name="直線コネクタ 34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45" name="テキスト ボックス 34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46" name="直線コネクタ 34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47" name="テキスト ボックス 346"/>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8" name="直線コネクタ 34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9" name="テキスト ボックス 34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5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51" name="直線コネクタ 350"/>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52" name="【市民会館】&#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53" name="直線コネクタ 352"/>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54" name="【市民会館】&#10;有形固定資産減価償却率最大値テキスト"/>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55" name="直線コネクタ 354"/>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27957</xdr:rowOff>
    </xdr:from>
    <xdr:ext cx="405111" cy="259045"/>
    <xdr:sp macro="" textlink="">
      <xdr:nvSpPr>
        <xdr:cNvPr id="356" name="【市民会館】&#10;有形固定資産減価償却率平均値テキスト"/>
        <xdr:cNvSpPr txBox="1"/>
      </xdr:nvSpPr>
      <xdr:spPr>
        <a:xfrm>
          <a:off x="4673600" y="17858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5080</xdr:rowOff>
    </xdr:from>
    <xdr:to>
      <xdr:col>24</xdr:col>
      <xdr:colOff>114300</xdr:colOff>
      <xdr:row>105</xdr:row>
      <xdr:rowOff>106680</xdr:rowOff>
    </xdr:to>
    <xdr:sp macro="" textlink="">
      <xdr:nvSpPr>
        <xdr:cNvPr id="357" name="フローチャート: 判断 356"/>
        <xdr:cNvSpPr/>
      </xdr:nvSpPr>
      <xdr:spPr>
        <a:xfrm>
          <a:off x="4584700" y="18007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167639</xdr:rowOff>
    </xdr:from>
    <xdr:to>
      <xdr:col>20</xdr:col>
      <xdr:colOff>38100</xdr:colOff>
      <xdr:row>105</xdr:row>
      <xdr:rowOff>97789</xdr:rowOff>
    </xdr:to>
    <xdr:sp macro="" textlink="">
      <xdr:nvSpPr>
        <xdr:cNvPr id="358" name="フローチャート: 判断 357"/>
        <xdr:cNvSpPr/>
      </xdr:nvSpPr>
      <xdr:spPr>
        <a:xfrm>
          <a:off x="3746500" y="1799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170180</xdr:rowOff>
    </xdr:from>
    <xdr:to>
      <xdr:col>15</xdr:col>
      <xdr:colOff>101600</xdr:colOff>
      <xdr:row>105</xdr:row>
      <xdr:rowOff>100330</xdr:rowOff>
    </xdr:to>
    <xdr:sp macro="" textlink="">
      <xdr:nvSpPr>
        <xdr:cNvPr id="359" name="フローチャート: 判断 358"/>
        <xdr:cNvSpPr/>
      </xdr:nvSpPr>
      <xdr:spPr>
        <a:xfrm>
          <a:off x="2857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165100</xdr:rowOff>
    </xdr:from>
    <xdr:to>
      <xdr:col>10</xdr:col>
      <xdr:colOff>165100</xdr:colOff>
      <xdr:row>105</xdr:row>
      <xdr:rowOff>95250</xdr:rowOff>
    </xdr:to>
    <xdr:sp macro="" textlink="">
      <xdr:nvSpPr>
        <xdr:cNvPr id="360" name="フローチャート: 判断 359"/>
        <xdr:cNvSpPr/>
      </xdr:nvSpPr>
      <xdr:spPr>
        <a:xfrm>
          <a:off x="1968500" y="1799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61" name="テキスト ボックス 36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62" name="テキスト ボックス 36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63" name="テキスト ボックス 36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64" name="テキスト ボックス 36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65" name="テキスト ボックス 36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57150</xdr:rowOff>
    </xdr:from>
    <xdr:to>
      <xdr:col>24</xdr:col>
      <xdr:colOff>114300</xdr:colOff>
      <xdr:row>105</xdr:row>
      <xdr:rowOff>158750</xdr:rowOff>
    </xdr:to>
    <xdr:sp macro="" textlink="">
      <xdr:nvSpPr>
        <xdr:cNvPr id="366" name="楕円 365"/>
        <xdr:cNvSpPr/>
      </xdr:nvSpPr>
      <xdr:spPr>
        <a:xfrm>
          <a:off x="4584700" y="1805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35577</xdr:rowOff>
    </xdr:from>
    <xdr:ext cx="405111" cy="259045"/>
    <xdr:sp macro="" textlink="">
      <xdr:nvSpPr>
        <xdr:cNvPr id="367" name="【市民会館】&#10;有形固定資産減価償却率該当値テキスト"/>
        <xdr:cNvSpPr txBox="1"/>
      </xdr:nvSpPr>
      <xdr:spPr>
        <a:xfrm>
          <a:off x="4673600" y="1803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57150</xdr:rowOff>
    </xdr:from>
    <xdr:to>
      <xdr:col>20</xdr:col>
      <xdr:colOff>38100</xdr:colOff>
      <xdr:row>105</xdr:row>
      <xdr:rowOff>158750</xdr:rowOff>
    </xdr:to>
    <xdr:sp macro="" textlink="">
      <xdr:nvSpPr>
        <xdr:cNvPr id="368" name="楕円 367"/>
        <xdr:cNvSpPr/>
      </xdr:nvSpPr>
      <xdr:spPr>
        <a:xfrm>
          <a:off x="3746500" y="1805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107950</xdr:rowOff>
    </xdr:from>
    <xdr:to>
      <xdr:col>24</xdr:col>
      <xdr:colOff>63500</xdr:colOff>
      <xdr:row>105</xdr:row>
      <xdr:rowOff>107950</xdr:rowOff>
    </xdr:to>
    <xdr:cxnSp macro="">
      <xdr:nvCxnSpPr>
        <xdr:cNvPr id="369" name="直線コネクタ 368"/>
        <xdr:cNvCxnSpPr/>
      </xdr:nvCxnSpPr>
      <xdr:spPr>
        <a:xfrm>
          <a:off x="3797300" y="18110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83820</xdr:rowOff>
    </xdr:from>
    <xdr:to>
      <xdr:col>15</xdr:col>
      <xdr:colOff>101600</xdr:colOff>
      <xdr:row>106</xdr:row>
      <xdr:rowOff>13970</xdr:rowOff>
    </xdr:to>
    <xdr:sp macro="" textlink="">
      <xdr:nvSpPr>
        <xdr:cNvPr id="370" name="楕円 369"/>
        <xdr:cNvSpPr/>
      </xdr:nvSpPr>
      <xdr:spPr>
        <a:xfrm>
          <a:off x="2857500" y="1808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107950</xdr:rowOff>
    </xdr:from>
    <xdr:to>
      <xdr:col>19</xdr:col>
      <xdr:colOff>177800</xdr:colOff>
      <xdr:row>105</xdr:row>
      <xdr:rowOff>134620</xdr:rowOff>
    </xdr:to>
    <xdr:cxnSp macro="">
      <xdr:nvCxnSpPr>
        <xdr:cNvPr id="371" name="直線コネクタ 370"/>
        <xdr:cNvCxnSpPr/>
      </xdr:nvCxnSpPr>
      <xdr:spPr>
        <a:xfrm flipV="1">
          <a:off x="2908300" y="181102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110489</xdr:rowOff>
    </xdr:from>
    <xdr:to>
      <xdr:col>10</xdr:col>
      <xdr:colOff>165100</xdr:colOff>
      <xdr:row>106</xdr:row>
      <xdr:rowOff>40639</xdr:rowOff>
    </xdr:to>
    <xdr:sp macro="" textlink="">
      <xdr:nvSpPr>
        <xdr:cNvPr id="372" name="楕円 371"/>
        <xdr:cNvSpPr/>
      </xdr:nvSpPr>
      <xdr:spPr>
        <a:xfrm>
          <a:off x="1968500" y="1811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134620</xdr:rowOff>
    </xdr:from>
    <xdr:to>
      <xdr:col>15</xdr:col>
      <xdr:colOff>50800</xdr:colOff>
      <xdr:row>105</xdr:row>
      <xdr:rowOff>161289</xdr:rowOff>
    </xdr:to>
    <xdr:cxnSp macro="">
      <xdr:nvCxnSpPr>
        <xdr:cNvPr id="373" name="直線コネクタ 372"/>
        <xdr:cNvCxnSpPr/>
      </xdr:nvCxnSpPr>
      <xdr:spPr>
        <a:xfrm flipV="1">
          <a:off x="2019300" y="181368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114316</xdr:rowOff>
    </xdr:from>
    <xdr:ext cx="405111" cy="259045"/>
    <xdr:sp macro="" textlink="">
      <xdr:nvSpPr>
        <xdr:cNvPr id="374" name="n_1aveValue【市民会館】&#10;有形固定資産減価償却率"/>
        <xdr:cNvSpPr txBox="1"/>
      </xdr:nvSpPr>
      <xdr:spPr>
        <a:xfrm>
          <a:off x="3582044" y="17773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116857</xdr:rowOff>
    </xdr:from>
    <xdr:ext cx="405111" cy="259045"/>
    <xdr:sp macro="" textlink="">
      <xdr:nvSpPr>
        <xdr:cNvPr id="375" name="n_2aveValue【市民会館】&#10;有形固定資産減価償却率"/>
        <xdr:cNvSpPr txBox="1"/>
      </xdr:nvSpPr>
      <xdr:spPr>
        <a:xfrm>
          <a:off x="2705744" y="1777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111777</xdr:rowOff>
    </xdr:from>
    <xdr:ext cx="405111" cy="259045"/>
    <xdr:sp macro="" textlink="">
      <xdr:nvSpPr>
        <xdr:cNvPr id="376" name="n_3aveValue【市民会館】&#10;有形固定資産減価償却率"/>
        <xdr:cNvSpPr txBox="1"/>
      </xdr:nvSpPr>
      <xdr:spPr>
        <a:xfrm>
          <a:off x="1816744" y="17771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149877</xdr:rowOff>
    </xdr:from>
    <xdr:ext cx="405111" cy="259045"/>
    <xdr:sp macro="" textlink="">
      <xdr:nvSpPr>
        <xdr:cNvPr id="377" name="n_1mainValue【市民会館】&#10;有形固定資産減価償却率"/>
        <xdr:cNvSpPr txBox="1"/>
      </xdr:nvSpPr>
      <xdr:spPr>
        <a:xfrm>
          <a:off x="3582044" y="181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5097</xdr:rowOff>
    </xdr:from>
    <xdr:ext cx="405111" cy="259045"/>
    <xdr:sp macro="" textlink="">
      <xdr:nvSpPr>
        <xdr:cNvPr id="378" name="n_2mainValue【市民会館】&#10;有形固定資産減価償却率"/>
        <xdr:cNvSpPr txBox="1"/>
      </xdr:nvSpPr>
      <xdr:spPr>
        <a:xfrm>
          <a:off x="2705744" y="1817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31766</xdr:rowOff>
    </xdr:from>
    <xdr:ext cx="405111" cy="259045"/>
    <xdr:sp macro="" textlink="">
      <xdr:nvSpPr>
        <xdr:cNvPr id="379" name="n_3mainValue【市民会館】&#10;有形固定資産減価償却率"/>
        <xdr:cNvSpPr txBox="1"/>
      </xdr:nvSpPr>
      <xdr:spPr>
        <a:xfrm>
          <a:off x="1816744" y="18205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88" name="テキスト ボックス 387"/>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89" name="直線コネクタ 388"/>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90" name="直線コネクタ 389"/>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91" name="テキスト ボックス 390"/>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92" name="直線コネクタ 391"/>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93" name="テキスト ボックス 392"/>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4" name="直線コネクタ 39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95" name="テキスト ボックス 39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96" name="直線コネクタ 395"/>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97" name="テキスト ボックス 396"/>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98" name="直線コネクタ 397"/>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99" name="テキスト ボックス 398"/>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0" name="直線コネクタ 39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01" name="テキスト ボックス 40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20955</xdr:rowOff>
    </xdr:from>
    <xdr:to>
      <xdr:col>54</xdr:col>
      <xdr:colOff>189865</xdr:colOff>
      <xdr:row>108</xdr:row>
      <xdr:rowOff>116205</xdr:rowOff>
    </xdr:to>
    <xdr:cxnSp macro="">
      <xdr:nvCxnSpPr>
        <xdr:cNvPr id="403" name="直線コネクタ 402"/>
        <xdr:cNvCxnSpPr/>
      </xdr:nvCxnSpPr>
      <xdr:spPr>
        <a:xfrm flipV="1">
          <a:off x="10476865" y="1716595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120032</xdr:rowOff>
    </xdr:from>
    <xdr:ext cx="469744" cy="259045"/>
    <xdr:sp macro="" textlink="">
      <xdr:nvSpPr>
        <xdr:cNvPr id="404" name="【市民会館】&#10;一人当たり面積最小値テキスト"/>
        <xdr:cNvSpPr txBox="1"/>
      </xdr:nvSpPr>
      <xdr:spPr>
        <a:xfrm>
          <a:off x="10515600" y="1863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116205</xdr:rowOff>
    </xdr:from>
    <xdr:to>
      <xdr:col>55</xdr:col>
      <xdr:colOff>88900</xdr:colOff>
      <xdr:row>108</xdr:row>
      <xdr:rowOff>116205</xdr:rowOff>
    </xdr:to>
    <xdr:cxnSp macro="">
      <xdr:nvCxnSpPr>
        <xdr:cNvPr id="405" name="直線コネクタ 404"/>
        <xdr:cNvCxnSpPr/>
      </xdr:nvCxnSpPr>
      <xdr:spPr>
        <a:xfrm>
          <a:off x="10388600" y="1863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139082</xdr:rowOff>
    </xdr:from>
    <xdr:ext cx="469744" cy="259045"/>
    <xdr:sp macro="" textlink="">
      <xdr:nvSpPr>
        <xdr:cNvPr id="406" name="【市民会館】&#10;一人当たり面積最大値テキスト"/>
        <xdr:cNvSpPr txBox="1"/>
      </xdr:nvSpPr>
      <xdr:spPr>
        <a:xfrm>
          <a:off x="10515600" y="1694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20955</xdr:rowOff>
    </xdr:from>
    <xdr:to>
      <xdr:col>55</xdr:col>
      <xdr:colOff>88900</xdr:colOff>
      <xdr:row>100</xdr:row>
      <xdr:rowOff>20955</xdr:rowOff>
    </xdr:to>
    <xdr:cxnSp macro="">
      <xdr:nvCxnSpPr>
        <xdr:cNvPr id="407" name="直線コネクタ 406"/>
        <xdr:cNvCxnSpPr/>
      </xdr:nvCxnSpPr>
      <xdr:spPr>
        <a:xfrm>
          <a:off x="10388600" y="171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128288</xdr:rowOff>
    </xdr:from>
    <xdr:ext cx="469744" cy="259045"/>
    <xdr:sp macro="" textlink="">
      <xdr:nvSpPr>
        <xdr:cNvPr id="408" name="【市民会館】&#10;一人当たり面積平均値テキスト"/>
        <xdr:cNvSpPr txBox="1"/>
      </xdr:nvSpPr>
      <xdr:spPr>
        <a:xfrm>
          <a:off x="10515600" y="18130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105411</xdr:rowOff>
    </xdr:from>
    <xdr:to>
      <xdr:col>55</xdr:col>
      <xdr:colOff>50800</xdr:colOff>
      <xdr:row>107</xdr:row>
      <xdr:rowOff>35561</xdr:rowOff>
    </xdr:to>
    <xdr:sp macro="" textlink="">
      <xdr:nvSpPr>
        <xdr:cNvPr id="409" name="フローチャート: 判断 408"/>
        <xdr:cNvSpPr/>
      </xdr:nvSpPr>
      <xdr:spPr>
        <a:xfrm>
          <a:off x="104267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103505</xdr:rowOff>
    </xdr:from>
    <xdr:to>
      <xdr:col>50</xdr:col>
      <xdr:colOff>165100</xdr:colOff>
      <xdr:row>107</xdr:row>
      <xdr:rowOff>33655</xdr:rowOff>
    </xdr:to>
    <xdr:sp macro="" textlink="">
      <xdr:nvSpPr>
        <xdr:cNvPr id="410" name="フローチャート: 判断 409"/>
        <xdr:cNvSpPr/>
      </xdr:nvSpPr>
      <xdr:spPr>
        <a:xfrm>
          <a:off x="9588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99695</xdr:rowOff>
    </xdr:from>
    <xdr:to>
      <xdr:col>46</xdr:col>
      <xdr:colOff>38100</xdr:colOff>
      <xdr:row>107</xdr:row>
      <xdr:rowOff>29845</xdr:rowOff>
    </xdr:to>
    <xdr:sp macro="" textlink="">
      <xdr:nvSpPr>
        <xdr:cNvPr id="411" name="フローチャート: 判断 410"/>
        <xdr:cNvSpPr/>
      </xdr:nvSpPr>
      <xdr:spPr>
        <a:xfrm>
          <a:off x="8699500" y="1827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116839</xdr:rowOff>
    </xdr:from>
    <xdr:to>
      <xdr:col>41</xdr:col>
      <xdr:colOff>101600</xdr:colOff>
      <xdr:row>107</xdr:row>
      <xdr:rowOff>46989</xdr:rowOff>
    </xdr:to>
    <xdr:sp macro="" textlink="">
      <xdr:nvSpPr>
        <xdr:cNvPr id="412" name="フローチャート: 判断 411"/>
        <xdr:cNvSpPr/>
      </xdr:nvSpPr>
      <xdr:spPr>
        <a:xfrm>
          <a:off x="7810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3" name="テキスト ボックス 41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14" name="テキスト ボックス 41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15" name="テキスト ボックス 41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16" name="テキスト ボックス 41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17" name="テキスト ボックス 41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151130</xdr:rowOff>
    </xdr:from>
    <xdr:to>
      <xdr:col>55</xdr:col>
      <xdr:colOff>50800</xdr:colOff>
      <xdr:row>107</xdr:row>
      <xdr:rowOff>81280</xdr:rowOff>
    </xdr:to>
    <xdr:sp macro="" textlink="">
      <xdr:nvSpPr>
        <xdr:cNvPr id="418" name="楕円 417"/>
        <xdr:cNvSpPr/>
      </xdr:nvSpPr>
      <xdr:spPr>
        <a:xfrm>
          <a:off x="104267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129557</xdr:rowOff>
    </xdr:from>
    <xdr:ext cx="469744" cy="259045"/>
    <xdr:sp macro="" textlink="">
      <xdr:nvSpPr>
        <xdr:cNvPr id="419" name="【市民会館】&#10;一人当たり面積該当値テキスト"/>
        <xdr:cNvSpPr txBox="1"/>
      </xdr:nvSpPr>
      <xdr:spPr>
        <a:xfrm>
          <a:off x="10515600" y="1830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156845</xdr:rowOff>
    </xdr:from>
    <xdr:to>
      <xdr:col>50</xdr:col>
      <xdr:colOff>165100</xdr:colOff>
      <xdr:row>107</xdr:row>
      <xdr:rowOff>86995</xdr:rowOff>
    </xdr:to>
    <xdr:sp macro="" textlink="">
      <xdr:nvSpPr>
        <xdr:cNvPr id="420" name="楕円 419"/>
        <xdr:cNvSpPr/>
      </xdr:nvSpPr>
      <xdr:spPr>
        <a:xfrm>
          <a:off x="9588500" y="1833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30480</xdr:rowOff>
    </xdr:from>
    <xdr:to>
      <xdr:col>55</xdr:col>
      <xdr:colOff>0</xdr:colOff>
      <xdr:row>107</xdr:row>
      <xdr:rowOff>36195</xdr:rowOff>
    </xdr:to>
    <xdr:cxnSp macro="">
      <xdr:nvCxnSpPr>
        <xdr:cNvPr id="421" name="直線コネクタ 420"/>
        <xdr:cNvCxnSpPr/>
      </xdr:nvCxnSpPr>
      <xdr:spPr>
        <a:xfrm flipV="1">
          <a:off x="9639300" y="1837563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160655</xdr:rowOff>
    </xdr:from>
    <xdr:to>
      <xdr:col>46</xdr:col>
      <xdr:colOff>38100</xdr:colOff>
      <xdr:row>107</xdr:row>
      <xdr:rowOff>90805</xdr:rowOff>
    </xdr:to>
    <xdr:sp macro="" textlink="">
      <xdr:nvSpPr>
        <xdr:cNvPr id="422" name="楕円 421"/>
        <xdr:cNvSpPr/>
      </xdr:nvSpPr>
      <xdr:spPr>
        <a:xfrm>
          <a:off x="8699500" y="1833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36195</xdr:rowOff>
    </xdr:from>
    <xdr:to>
      <xdr:col>50</xdr:col>
      <xdr:colOff>114300</xdr:colOff>
      <xdr:row>107</xdr:row>
      <xdr:rowOff>40005</xdr:rowOff>
    </xdr:to>
    <xdr:cxnSp macro="">
      <xdr:nvCxnSpPr>
        <xdr:cNvPr id="423" name="直線コネクタ 422"/>
        <xdr:cNvCxnSpPr/>
      </xdr:nvCxnSpPr>
      <xdr:spPr>
        <a:xfrm flipV="1">
          <a:off x="8750300" y="1838134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166370</xdr:rowOff>
    </xdr:from>
    <xdr:to>
      <xdr:col>41</xdr:col>
      <xdr:colOff>101600</xdr:colOff>
      <xdr:row>107</xdr:row>
      <xdr:rowOff>96520</xdr:rowOff>
    </xdr:to>
    <xdr:sp macro="" textlink="">
      <xdr:nvSpPr>
        <xdr:cNvPr id="424" name="楕円 423"/>
        <xdr:cNvSpPr/>
      </xdr:nvSpPr>
      <xdr:spPr>
        <a:xfrm>
          <a:off x="7810500" y="1834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40005</xdr:rowOff>
    </xdr:from>
    <xdr:to>
      <xdr:col>45</xdr:col>
      <xdr:colOff>177800</xdr:colOff>
      <xdr:row>107</xdr:row>
      <xdr:rowOff>45720</xdr:rowOff>
    </xdr:to>
    <xdr:cxnSp macro="">
      <xdr:nvCxnSpPr>
        <xdr:cNvPr id="425" name="直線コネクタ 424"/>
        <xdr:cNvCxnSpPr/>
      </xdr:nvCxnSpPr>
      <xdr:spPr>
        <a:xfrm flipV="1">
          <a:off x="7861300" y="183851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50182</xdr:rowOff>
    </xdr:from>
    <xdr:ext cx="469744" cy="259045"/>
    <xdr:sp macro="" textlink="">
      <xdr:nvSpPr>
        <xdr:cNvPr id="426" name="n_1aveValue【市民会館】&#10;一人当たり面積"/>
        <xdr:cNvSpPr txBox="1"/>
      </xdr:nvSpPr>
      <xdr:spPr>
        <a:xfrm>
          <a:off x="93917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46372</xdr:rowOff>
    </xdr:from>
    <xdr:ext cx="469744" cy="259045"/>
    <xdr:sp macro="" textlink="">
      <xdr:nvSpPr>
        <xdr:cNvPr id="427" name="n_2aveValue【市民会館】&#10;一人当たり面積"/>
        <xdr:cNvSpPr txBox="1"/>
      </xdr:nvSpPr>
      <xdr:spPr>
        <a:xfrm>
          <a:off x="8515427" y="1804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63516</xdr:rowOff>
    </xdr:from>
    <xdr:ext cx="469744" cy="259045"/>
    <xdr:sp macro="" textlink="">
      <xdr:nvSpPr>
        <xdr:cNvPr id="428" name="n_3aveValue【市民会館】&#10;一人当たり面積"/>
        <xdr:cNvSpPr txBox="1"/>
      </xdr:nvSpPr>
      <xdr:spPr>
        <a:xfrm>
          <a:off x="76264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78122</xdr:rowOff>
    </xdr:from>
    <xdr:ext cx="469744" cy="259045"/>
    <xdr:sp macro="" textlink="">
      <xdr:nvSpPr>
        <xdr:cNvPr id="429" name="n_1mainValue【市民会館】&#10;一人当たり面積"/>
        <xdr:cNvSpPr txBox="1"/>
      </xdr:nvSpPr>
      <xdr:spPr>
        <a:xfrm>
          <a:off x="9391727" y="1842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81932</xdr:rowOff>
    </xdr:from>
    <xdr:ext cx="469744" cy="259045"/>
    <xdr:sp macro="" textlink="">
      <xdr:nvSpPr>
        <xdr:cNvPr id="430" name="n_2mainValue【市民会館】&#10;一人当たり面積"/>
        <xdr:cNvSpPr txBox="1"/>
      </xdr:nvSpPr>
      <xdr:spPr>
        <a:xfrm>
          <a:off x="8515427" y="1842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87647</xdr:rowOff>
    </xdr:from>
    <xdr:ext cx="469744" cy="259045"/>
    <xdr:sp macro="" textlink="">
      <xdr:nvSpPr>
        <xdr:cNvPr id="431" name="n_3mainValue【市民会館】&#10;一人当たり面積"/>
        <xdr:cNvSpPr txBox="1"/>
      </xdr:nvSpPr>
      <xdr:spPr>
        <a:xfrm>
          <a:off x="7626427" y="1843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32" name="正方形/長方形 43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33" name="正方形/長方形 43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4" name="正方形/長方形 43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5" name="正方形/長方形 43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6" name="正方形/長方形 43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7" name="正方形/長方形 43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8" name="正方形/長方形 43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9" name="正方形/長方形 43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40" name="テキスト ボックス 43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41" name="直線コネクタ 44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42" name="直線コネクタ 44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43" name="テキスト ボックス 44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44" name="直線コネクタ 44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45" name="テキスト ボックス 44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46" name="直線コネクタ 44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47" name="テキスト ボックス 44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48" name="直線コネクタ 44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49" name="テキスト ボックス 44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50" name="直線コネクタ 44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51" name="テキスト ボックス 45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52" name="直線コネクタ 45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53" name="テキスト ボックス 45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54" name="直線コネクタ 45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55" name="テキスト ボックス 45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5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130084</xdr:rowOff>
    </xdr:from>
    <xdr:to>
      <xdr:col>85</xdr:col>
      <xdr:colOff>126364</xdr:colOff>
      <xdr:row>42</xdr:row>
      <xdr:rowOff>51707</xdr:rowOff>
    </xdr:to>
    <xdr:cxnSp macro="">
      <xdr:nvCxnSpPr>
        <xdr:cNvPr id="457" name="直線コネクタ 456"/>
        <xdr:cNvCxnSpPr/>
      </xdr:nvCxnSpPr>
      <xdr:spPr>
        <a:xfrm flipV="1">
          <a:off x="16318864" y="5787934"/>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55534</xdr:rowOff>
    </xdr:from>
    <xdr:ext cx="340478" cy="259045"/>
    <xdr:sp macro="" textlink="">
      <xdr:nvSpPr>
        <xdr:cNvPr id="458" name="【一般廃棄物処理施設】&#10;有形固定資産減価償却率最小値テキスト"/>
        <xdr:cNvSpPr txBox="1"/>
      </xdr:nvSpPr>
      <xdr:spPr>
        <a:xfrm>
          <a:off x="16357600" y="725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51707</xdr:rowOff>
    </xdr:from>
    <xdr:to>
      <xdr:col>86</xdr:col>
      <xdr:colOff>25400</xdr:colOff>
      <xdr:row>42</xdr:row>
      <xdr:rowOff>51707</xdr:rowOff>
    </xdr:to>
    <xdr:cxnSp macro="">
      <xdr:nvCxnSpPr>
        <xdr:cNvPr id="459" name="直線コネクタ 458"/>
        <xdr:cNvCxnSpPr/>
      </xdr:nvCxnSpPr>
      <xdr:spPr>
        <a:xfrm>
          <a:off x="16230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76761</xdr:rowOff>
    </xdr:from>
    <xdr:ext cx="405111" cy="259045"/>
    <xdr:sp macro="" textlink="">
      <xdr:nvSpPr>
        <xdr:cNvPr id="460" name="【一般廃棄物処理施設】&#10;有形固定資産減価償却率最大値テキスト"/>
        <xdr:cNvSpPr txBox="1"/>
      </xdr:nvSpPr>
      <xdr:spPr>
        <a:xfrm>
          <a:off x="16357600" y="556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130084</xdr:rowOff>
    </xdr:from>
    <xdr:to>
      <xdr:col>86</xdr:col>
      <xdr:colOff>25400</xdr:colOff>
      <xdr:row>33</xdr:row>
      <xdr:rowOff>130084</xdr:rowOff>
    </xdr:to>
    <xdr:cxnSp macro="">
      <xdr:nvCxnSpPr>
        <xdr:cNvPr id="461" name="直線コネクタ 460"/>
        <xdr:cNvCxnSpPr/>
      </xdr:nvCxnSpPr>
      <xdr:spPr>
        <a:xfrm>
          <a:off x="16230600" y="578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118490</xdr:rowOff>
    </xdr:from>
    <xdr:ext cx="405111" cy="259045"/>
    <xdr:sp macro="" textlink="">
      <xdr:nvSpPr>
        <xdr:cNvPr id="462" name="【一般廃棄物処理施設】&#10;有形固定資産減価償却率平均値テキスト"/>
        <xdr:cNvSpPr txBox="1"/>
      </xdr:nvSpPr>
      <xdr:spPr>
        <a:xfrm>
          <a:off x="16357600" y="66335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95613</xdr:rowOff>
    </xdr:from>
    <xdr:to>
      <xdr:col>85</xdr:col>
      <xdr:colOff>177800</xdr:colOff>
      <xdr:row>40</xdr:row>
      <xdr:rowOff>25763</xdr:rowOff>
    </xdr:to>
    <xdr:sp macro="" textlink="">
      <xdr:nvSpPr>
        <xdr:cNvPr id="463" name="フローチャート: 判断 462"/>
        <xdr:cNvSpPr/>
      </xdr:nvSpPr>
      <xdr:spPr>
        <a:xfrm>
          <a:off x="162687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27033</xdr:rowOff>
    </xdr:from>
    <xdr:to>
      <xdr:col>81</xdr:col>
      <xdr:colOff>101600</xdr:colOff>
      <xdr:row>40</xdr:row>
      <xdr:rowOff>128633</xdr:rowOff>
    </xdr:to>
    <xdr:sp macro="" textlink="">
      <xdr:nvSpPr>
        <xdr:cNvPr id="464" name="フローチャート: 判断 463"/>
        <xdr:cNvSpPr/>
      </xdr:nvSpPr>
      <xdr:spPr>
        <a:xfrm>
          <a:off x="15430500" y="6885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138067</xdr:rowOff>
    </xdr:from>
    <xdr:to>
      <xdr:col>76</xdr:col>
      <xdr:colOff>165100</xdr:colOff>
      <xdr:row>37</xdr:row>
      <xdr:rowOff>68217</xdr:rowOff>
    </xdr:to>
    <xdr:sp macro="" textlink="">
      <xdr:nvSpPr>
        <xdr:cNvPr id="465" name="フローチャート: 判断 464"/>
        <xdr:cNvSpPr/>
      </xdr:nvSpPr>
      <xdr:spPr>
        <a:xfrm>
          <a:off x="14541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126637</xdr:rowOff>
    </xdr:from>
    <xdr:to>
      <xdr:col>72</xdr:col>
      <xdr:colOff>38100</xdr:colOff>
      <xdr:row>37</xdr:row>
      <xdr:rowOff>56787</xdr:rowOff>
    </xdr:to>
    <xdr:sp macro="" textlink="">
      <xdr:nvSpPr>
        <xdr:cNvPr id="466" name="フローチャート: 判断 465"/>
        <xdr:cNvSpPr/>
      </xdr:nvSpPr>
      <xdr:spPr>
        <a:xfrm>
          <a:off x="13652500" y="629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7" name="テキスト ボックス 46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8" name="テキスト ボックス 46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9" name="テキスト ボックス 46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70" name="テキスト ボックス 46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71" name="テキスト ボックス 47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43362</xdr:rowOff>
    </xdr:from>
    <xdr:to>
      <xdr:col>85</xdr:col>
      <xdr:colOff>177800</xdr:colOff>
      <xdr:row>40</xdr:row>
      <xdr:rowOff>144962</xdr:rowOff>
    </xdr:to>
    <xdr:sp macro="" textlink="">
      <xdr:nvSpPr>
        <xdr:cNvPr id="472" name="楕円 471"/>
        <xdr:cNvSpPr/>
      </xdr:nvSpPr>
      <xdr:spPr>
        <a:xfrm>
          <a:off x="162687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21789</xdr:rowOff>
    </xdr:from>
    <xdr:ext cx="405111" cy="259045"/>
    <xdr:sp macro="" textlink="">
      <xdr:nvSpPr>
        <xdr:cNvPr id="473" name="【一般廃棄物処理施設】&#10;有形固定資産減価償却率該当値テキスト"/>
        <xdr:cNvSpPr txBox="1"/>
      </xdr:nvSpPr>
      <xdr:spPr>
        <a:xfrm>
          <a:off x="16357600" y="687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43362</xdr:rowOff>
    </xdr:from>
    <xdr:to>
      <xdr:col>81</xdr:col>
      <xdr:colOff>101600</xdr:colOff>
      <xdr:row>40</xdr:row>
      <xdr:rowOff>144962</xdr:rowOff>
    </xdr:to>
    <xdr:sp macro="" textlink="">
      <xdr:nvSpPr>
        <xdr:cNvPr id="474" name="楕円 473"/>
        <xdr:cNvSpPr/>
      </xdr:nvSpPr>
      <xdr:spPr>
        <a:xfrm>
          <a:off x="154305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94162</xdr:rowOff>
    </xdr:from>
    <xdr:to>
      <xdr:col>85</xdr:col>
      <xdr:colOff>127000</xdr:colOff>
      <xdr:row>40</xdr:row>
      <xdr:rowOff>94162</xdr:rowOff>
    </xdr:to>
    <xdr:cxnSp macro="">
      <xdr:nvCxnSpPr>
        <xdr:cNvPr id="475" name="直線コネクタ 474"/>
        <xdr:cNvCxnSpPr/>
      </xdr:nvCxnSpPr>
      <xdr:spPr>
        <a:xfrm>
          <a:off x="15481300" y="69521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133169</xdr:rowOff>
    </xdr:from>
    <xdr:to>
      <xdr:col>76</xdr:col>
      <xdr:colOff>165100</xdr:colOff>
      <xdr:row>41</xdr:row>
      <xdr:rowOff>63319</xdr:rowOff>
    </xdr:to>
    <xdr:sp macro="" textlink="">
      <xdr:nvSpPr>
        <xdr:cNvPr id="476" name="楕円 475"/>
        <xdr:cNvSpPr/>
      </xdr:nvSpPr>
      <xdr:spPr>
        <a:xfrm>
          <a:off x="14541500" y="699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94162</xdr:rowOff>
    </xdr:from>
    <xdr:to>
      <xdr:col>81</xdr:col>
      <xdr:colOff>50800</xdr:colOff>
      <xdr:row>41</xdr:row>
      <xdr:rowOff>12519</xdr:rowOff>
    </xdr:to>
    <xdr:cxnSp macro="">
      <xdr:nvCxnSpPr>
        <xdr:cNvPr id="477" name="直線コネクタ 476"/>
        <xdr:cNvCxnSpPr/>
      </xdr:nvCxnSpPr>
      <xdr:spPr>
        <a:xfrm flipV="1">
          <a:off x="14592300" y="6952162"/>
          <a:ext cx="8890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28666</xdr:rowOff>
    </xdr:from>
    <xdr:to>
      <xdr:col>72</xdr:col>
      <xdr:colOff>38100</xdr:colOff>
      <xdr:row>41</xdr:row>
      <xdr:rowOff>130266</xdr:rowOff>
    </xdr:to>
    <xdr:sp macro="" textlink="">
      <xdr:nvSpPr>
        <xdr:cNvPr id="478" name="楕円 477"/>
        <xdr:cNvSpPr/>
      </xdr:nvSpPr>
      <xdr:spPr>
        <a:xfrm>
          <a:off x="13652500" y="705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12519</xdr:rowOff>
    </xdr:from>
    <xdr:to>
      <xdr:col>76</xdr:col>
      <xdr:colOff>114300</xdr:colOff>
      <xdr:row>41</xdr:row>
      <xdr:rowOff>79466</xdr:rowOff>
    </xdr:to>
    <xdr:cxnSp macro="">
      <xdr:nvCxnSpPr>
        <xdr:cNvPr id="479" name="直線コネクタ 478"/>
        <xdr:cNvCxnSpPr/>
      </xdr:nvCxnSpPr>
      <xdr:spPr>
        <a:xfrm flipV="1">
          <a:off x="13703300" y="7041969"/>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145160</xdr:rowOff>
    </xdr:from>
    <xdr:ext cx="405111" cy="259045"/>
    <xdr:sp macro="" textlink="">
      <xdr:nvSpPr>
        <xdr:cNvPr id="480" name="n_1aveValue【一般廃棄物処理施設】&#10;有形固定資産減価償却率"/>
        <xdr:cNvSpPr txBox="1"/>
      </xdr:nvSpPr>
      <xdr:spPr>
        <a:xfrm>
          <a:off x="15266044" y="6660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84744</xdr:rowOff>
    </xdr:from>
    <xdr:ext cx="405111" cy="259045"/>
    <xdr:sp macro="" textlink="">
      <xdr:nvSpPr>
        <xdr:cNvPr id="481" name="n_2aveValue【一般廃棄物処理施設】&#10;有形固定資産減価償却率"/>
        <xdr:cNvSpPr txBox="1"/>
      </xdr:nvSpPr>
      <xdr:spPr>
        <a:xfrm>
          <a:off x="14389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73314</xdr:rowOff>
    </xdr:from>
    <xdr:ext cx="405111" cy="259045"/>
    <xdr:sp macro="" textlink="">
      <xdr:nvSpPr>
        <xdr:cNvPr id="482" name="n_3aveValue【一般廃棄物処理施設】&#10;有形固定資産減価償却率"/>
        <xdr:cNvSpPr txBox="1"/>
      </xdr:nvSpPr>
      <xdr:spPr>
        <a:xfrm>
          <a:off x="13500744" y="607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136089</xdr:rowOff>
    </xdr:from>
    <xdr:ext cx="405111" cy="259045"/>
    <xdr:sp macro="" textlink="">
      <xdr:nvSpPr>
        <xdr:cNvPr id="483" name="n_1mainValue【一般廃棄物処理施設】&#10;有形固定資産減価償却率"/>
        <xdr:cNvSpPr txBox="1"/>
      </xdr:nvSpPr>
      <xdr:spPr>
        <a:xfrm>
          <a:off x="15266044" y="699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54446</xdr:rowOff>
    </xdr:from>
    <xdr:ext cx="405111" cy="259045"/>
    <xdr:sp macro="" textlink="">
      <xdr:nvSpPr>
        <xdr:cNvPr id="484" name="n_2mainValue【一般廃棄物処理施設】&#10;有形固定資産減価償却率"/>
        <xdr:cNvSpPr txBox="1"/>
      </xdr:nvSpPr>
      <xdr:spPr>
        <a:xfrm>
          <a:off x="14389744" y="708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121393</xdr:rowOff>
    </xdr:from>
    <xdr:ext cx="405111" cy="259045"/>
    <xdr:sp macro="" textlink="">
      <xdr:nvSpPr>
        <xdr:cNvPr id="485" name="n_3mainValue【一般廃棄物処理施設】&#10;有形固定資産減価償却率"/>
        <xdr:cNvSpPr txBox="1"/>
      </xdr:nvSpPr>
      <xdr:spPr>
        <a:xfrm>
          <a:off x="13500744" y="715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86" name="正方形/長方形 48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87" name="正方形/長方形 48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88" name="正方形/長方形 48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9" name="正方形/長方形 48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90" name="正方形/長方形 48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91" name="正方形/長方形 49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92" name="正方形/長方形 49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93" name="正方形/長方形 49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94" name="テキスト ボックス 49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95" name="直線コネクタ 49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96" name="直線コネクタ 495"/>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97" name="テキスト ボックス 496"/>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98" name="直線コネクタ 497"/>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39</xdr:row>
      <xdr:rowOff>138084</xdr:rowOff>
    </xdr:from>
    <xdr:ext cx="685572" cy="259045"/>
    <xdr:sp macro="" textlink="">
      <xdr:nvSpPr>
        <xdr:cNvPr id="499" name="テキスト ボックス 498"/>
        <xdr:cNvSpPr txBox="1"/>
      </xdr:nvSpPr>
      <xdr:spPr>
        <a:xfrm>
          <a:off x="17602428" y="682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00" name="直線コネクタ 499"/>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37</xdr:row>
      <xdr:rowOff>154412</xdr:rowOff>
    </xdr:from>
    <xdr:ext cx="685572" cy="259045"/>
    <xdr:sp macro="" textlink="">
      <xdr:nvSpPr>
        <xdr:cNvPr id="501" name="テキスト ボックス 500"/>
        <xdr:cNvSpPr txBox="1"/>
      </xdr:nvSpPr>
      <xdr:spPr>
        <a:xfrm>
          <a:off x="17602428" y="649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02" name="直線コネクタ 501"/>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170741</xdr:rowOff>
    </xdr:from>
    <xdr:ext cx="685572" cy="259045"/>
    <xdr:sp macro="" textlink="">
      <xdr:nvSpPr>
        <xdr:cNvPr id="503" name="テキスト ボックス 502"/>
        <xdr:cNvSpPr txBox="1"/>
      </xdr:nvSpPr>
      <xdr:spPr>
        <a:xfrm>
          <a:off x="17602428" y="6171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04" name="直線コネクタ 503"/>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505" name="テキスト ボックス 504"/>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06" name="直線コネクタ 505"/>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32</xdr:row>
      <xdr:rowOff>31949</xdr:rowOff>
    </xdr:from>
    <xdr:ext cx="749692" cy="259045"/>
    <xdr:sp macro="" textlink="">
      <xdr:nvSpPr>
        <xdr:cNvPr id="507" name="テキスト ボックス 506"/>
        <xdr:cNvSpPr txBox="1"/>
      </xdr:nvSpPr>
      <xdr:spPr>
        <a:xfrm>
          <a:off x="17538308" y="551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08" name="直線コネクタ 50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12308</xdr:colOff>
      <xdr:row>30</xdr:row>
      <xdr:rowOff>48277</xdr:rowOff>
    </xdr:from>
    <xdr:ext cx="749692" cy="259045"/>
    <xdr:sp macro="" textlink="">
      <xdr:nvSpPr>
        <xdr:cNvPr id="509" name="テキスト ボックス 508"/>
        <xdr:cNvSpPr txBox="1"/>
      </xdr:nvSpPr>
      <xdr:spPr>
        <a:xfrm>
          <a:off x="17538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1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147613</xdr:rowOff>
    </xdr:from>
    <xdr:to>
      <xdr:col>116</xdr:col>
      <xdr:colOff>62864</xdr:colOff>
      <xdr:row>42</xdr:row>
      <xdr:rowOff>92517</xdr:rowOff>
    </xdr:to>
    <xdr:cxnSp macro="">
      <xdr:nvCxnSpPr>
        <xdr:cNvPr id="511" name="直線コネクタ 510"/>
        <xdr:cNvCxnSpPr/>
      </xdr:nvCxnSpPr>
      <xdr:spPr>
        <a:xfrm flipV="1">
          <a:off x="22160864" y="5805463"/>
          <a:ext cx="0" cy="1487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107472</xdr:rowOff>
    </xdr:from>
    <xdr:ext cx="313932" cy="259045"/>
    <xdr:sp macro="" textlink="">
      <xdr:nvSpPr>
        <xdr:cNvPr id="512" name="【一般廃棄物処理施設】&#10;一人当たり有形固定資産（償却資産）額最小値テキスト"/>
        <xdr:cNvSpPr txBox="1"/>
      </xdr:nvSpPr>
      <xdr:spPr>
        <a:xfrm>
          <a:off x="22199600" y="73083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92517</xdr:rowOff>
    </xdr:from>
    <xdr:to>
      <xdr:col>116</xdr:col>
      <xdr:colOff>152400</xdr:colOff>
      <xdr:row>42</xdr:row>
      <xdr:rowOff>92517</xdr:rowOff>
    </xdr:to>
    <xdr:cxnSp macro="">
      <xdr:nvCxnSpPr>
        <xdr:cNvPr id="513" name="直線コネクタ 512"/>
        <xdr:cNvCxnSpPr/>
      </xdr:nvCxnSpPr>
      <xdr:spPr>
        <a:xfrm>
          <a:off x="22072600" y="7293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94290</xdr:rowOff>
    </xdr:from>
    <xdr:ext cx="690189" cy="259045"/>
    <xdr:sp macro="" textlink="">
      <xdr:nvSpPr>
        <xdr:cNvPr id="514" name="【一般廃棄物処理施設】&#10;一人当たり有形固定資産（償却資産）額最大値テキスト"/>
        <xdr:cNvSpPr txBox="1"/>
      </xdr:nvSpPr>
      <xdr:spPr>
        <a:xfrm>
          <a:off x="22199600" y="55806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147613</xdr:rowOff>
    </xdr:from>
    <xdr:to>
      <xdr:col>116</xdr:col>
      <xdr:colOff>152400</xdr:colOff>
      <xdr:row>33</xdr:row>
      <xdr:rowOff>147613</xdr:rowOff>
    </xdr:to>
    <xdr:cxnSp macro="">
      <xdr:nvCxnSpPr>
        <xdr:cNvPr id="515" name="直線コネクタ 514"/>
        <xdr:cNvCxnSpPr/>
      </xdr:nvCxnSpPr>
      <xdr:spPr>
        <a:xfrm>
          <a:off x="22072600" y="5805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24923</xdr:rowOff>
    </xdr:from>
    <xdr:ext cx="599010" cy="259045"/>
    <xdr:sp macro="" textlink="">
      <xdr:nvSpPr>
        <xdr:cNvPr id="516" name="【一般廃棄物処理施設】&#10;一人当たり有形固定資産（償却資産）額平均値テキスト"/>
        <xdr:cNvSpPr txBox="1"/>
      </xdr:nvSpPr>
      <xdr:spPr>
        <a:xfrm>
          <a:off x="22199600" y="70543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2046</xdr:rowOff>
    </xdr:from>
    <xdr:to>
      <xdr:col>116</xdr:col>
      <xdr:colOff>114300</xdr:colOff>
      <xdr:row>42</xdr:row>
      <xdr:rowOff>103646</xdr:rowOff>
    </xdr:to>
    <xdr:sp macro="" textlink="">
      <xdr:nvSpPr>
        <xdr:cNvPr id="517" name="フローチャート: 判断 516"/>
        <xdr:cNvSpPr/>
      </xdr:nvSpPr>
      <xdr:spPr>
        <a:xfrm>
          <a:off x="22110700" y="720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166679</xdr:rowOff>
    </xdr:from>
    <xdr:to>
      <xdr:col>112</xdr:col>
      <xdr:colOff>38100</xdr:colOff>
      <xdr:row>42</xdr:row>
      <xdr:rowOff>96829</xdr:rowOff>
    </xdr:to>
    <xdr:sp macro="" textlink="">
      <xdr:nvSpPr>
        <xdr:cNvPr id="518" name="フローチャート: 判断 517"/>
        <xdr:cNvSpPr/>
      </xdr:nvSpPr>
      <xdr:spPr>
        <a:xfrm>
          <a:off x="21272500" y="719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42</xdr:row>
      <xdr:rowOff>26116</xdr:rowOff>
    </xdr:from>
    <xdr:to>
      <xdr:col>107</xdr:col>
      <xdr:colOff>101600</xdr:colOff>
      <xdr:row>42</xdr:row>
      <xdr:rowOff>127716</xdr:rowOff>
    </xdr:to>
    <xdr:sp macro="" textlink="">
      <xdr:nvSpPr>
        <xdr:cNvPr id="519" name="フローチャート: 判断 518"/>
        <xdr:cNvSpPr/>
      </xdr:nvSpPr>
      <xdr:spPr>
        <a:xfrm>
          <a:off x="20383500" y="722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42</xdr:row>
      <xdr:rowOff>29738</xdr:rowOff>
    </xdr:from>
    <xdr:to>
      <xdr:col>102</xdr:col>
      <xdr:colOff>165100</xdr:colOff>
      <xdr:row>42</xdr:row>
      <xdr:rowOff>131338</xdr:rowOff>
    </xdr:to>
    <xdr:sp macro="" textlink="">
      <xdr:nvSpPr>
        <xdr:cNvPr id="520" name="フローチャート: 判断 519"/>
        <xdr:cNvSpPr/>
      </xdr:nvSpPr>
      <xdr:spPr>
        <a:xfrm>
          <a:off x="19494500" y="723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21" name="テキスト ボックス 52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22" name="テキスト ボックス 52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23" name="テキスト ボックス 52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24" name="テキスト ボックス 52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25" name="テキスト ボックス 52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42</xdr:row>
      <xdr:rowOff>29641</xdr:rowOff>
    </xdr:from>
    <xdr:to>
      <xdr:col>116</xdr:col>
      <xdr:colOff>114300</xdr:colOff>
      <xdr:row>42</xdr:row>
      <xdr:rowOff>131241</xdr:rowOff>
    </xdr:to>
    <xdr:sp macro="" textlink="">
      <xdr:nvSpPr>
        <xdr:cNvPr id="526" name="楕円 525"/>
        <xdr:cNvSpPr/>
      </xdr:nvSpPr>
      <xdr:spPr>
        <a:xfrm>
          <a:off x="22110700" y="723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151922</xdr:rowOff>
    </xdr:from>
    <xdr:ext cx="534377" cy="259045"/>
    <xdr:sp macro="" textlink="">
      <xdr:nvSpPr>
        <xdr:cNvPr id="527" name="【一般廃棄物処理施設】&#10;一人当たり有形固定資産（償却資産）額該当値テキスト"/>
        <xdr:cNvSpPr txBox="1"/>
      </xdr:nvSpPr>
      <xdr:spPr>
        <a:xfrm>
          <a:off x="22199600" y="7181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42</xdr:row>
      <xdr:rowOff>29845</xdr:rowOff>
    </xdr:from>
    <xdr:to>
      <xdr:col>112</xdr:col>
      <xdr:colOff>38100</xdr:colOff>
      <xdr:row>42</xdr:row>
      <xdr:rowOff>131445</xdr:rowOff>
    </xdr:to>
    <xdr:sp macro="" textlink="">
      <xdr:nvSpPr>
        <xdr:cNvPr id="528" name="楕円 527"/>
        <xdr:cNvSpPr/>
      </xdr:nvSpPr>
      <xdr:spPr>
        <a:xfrm>
          <a:off x="21272500" y="723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80441</xdr:rowOff>
    </xdr:from>
    <xdr:to>
      <xdr:col>116</xdr:col>
      <xdr:colOff>63500</xdr:colOff>
      <xdr:row>42</xdr:row>
      <xdr:rowOff>80645</xdr:rowOff>
    </xdr:to>
    <xdr:cxnSp macro="">
      <xdr:nvCxnSpPr>
        <xdr:cNvPr id="529" name="直線コネクタ 528"/>
        <xdr:cNvCxnSpPr/>
      </xdr:nvCxnSpPr>
      <xdr:spPr>
        <a:xfrm flipV="1">
          <a:off x="21323300" y="7281341"/>
          <a:ext cx="838200" cy="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42</xdr:row>
      <xdr:rowOff>30067</xdr:rowOff>
    </xdr:from>
    <xdr:to>
      <xdr:col>107</xdr:col>
      <xdr:colOff>101600</xdr:colOff>
      <xdr:row>42</xdr:row>
      <xdr:rowOff>131667</xdr:rowOff>
    </xdr:to>
    <xdr:sp macro="" textlink="">
      <xdr:nvSpPr>
        <xdr:cNvPr id="530" name="楕円 529"/>
        <xdr:cNvSpPr/>
      </xdr:nvSpPr>
      <xdr:spPr>
        <a:xfrm>
          <a:off x="20383500" y="723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42</xdr:row>
      <xdr:rowOff>80645</xdr:rowOff>
    </xdr:from>
    <xdr:to>
      <xdr:col>111</xdr:col>
      <xdr:colOff>177800</xdr:colOff>
      <xdr:row>42</xdr:row>
      <xdr:rowOff>80867</xdr:rowOff>
    </xdr:to>
    <xdr:cxnSp macro="">
      <xdr:nvCxnSpPr>
        <xdr:cNvPr id="531" name="直線コネクタ 530"/>
        <xdr:cNvCxnSpPr/>
      </xdr:nvCxnSpPr>
      <xdr:spPr>
        <a:xfrm flipV="1">
          <a:off x="20434300" y="7281545"/>
          <a:ext cx="889000" cy="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42</xdr:row>
      <xdr:rowOff>30909</xdr:rowOff>
    </xdr:from>
    <xdr:to>
      <xdr:col>102</xdr:col>
      <xdr:colOff>165100</xdr:colOff>
      <xdr:row>42</xdr:row>
      <xdr:rowOff>132509</xdr:rowOff>
    </xdr:to>
    <xdr:sp macro="" textlink="">
      <xdr:nvSpPr>
        <xdr:cNvPr id="532" name="楕円 531"/>
        <xdr:cNvSpPr/>
      </xdr:nvSpPr>
      <xdr:spPr>
        <a:xfrm>
          <a:off x="19494500" y="723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42</xdr:row>
      <xdr:rowOff>80867</xdr:rowOff>
    </xdr:from>
    <xdr:to>
      <xdr:col>107</xdr:col>
      <xdr:colOff>50800</xdr:colOff>
      <xdr:row>42</xdr:row>
      <xdr:rowOff>81709</xdr:rowOff>
    </xdr:to>
    <xdr:cxnSp macro="">
      <xdr:nvCxnSpPr>
        <xdr:cNvPr id="533" name="直線コネクタ 532"/>
        <xdr:cNvCxnSpPr/>
      </xdr:nvCxnSpPr>
      <xdr:spPr>
        <a:xfrm flipV="1">
          <a:off x="19545300" y="7281767"/>
          <a:ext cx="889000" cy="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113356</xdr:rowOff>
    </xdr:from>
    <xdr:ext cx="599010" cy="259045"/>
    <xdr:sp macro="" textlink="">
      <xdr:nvSpPr>
        <xdr:cNvPr id="534" name="n_1aveValue【一般廃棄物処理施設】&#10;一人当たり有形固定資産（償却資産）額"/>
        <xdr:cNvSpPr txBox="1"/>
      </xdr:nvSpPr>
      <xdr:spPr>
        <a:xfrm>
          <a:off x="21011095" y="697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144243</xdr:rowOff>
    </xdr:from>
    <xdr:ext cx="534377" cy="259045"/>
    <xdr:sp macro="" textlink="">
      <xdr:nvSpPr>
        <xdr:cNvPr id="535" name="n_2aveValue【一般廃棄物処理施設】&#10;一人当たり有形固定資産（償却資産）額"/>
        <xdr:cNvSpPr txBox="1"/>
      </xdr:nvSpPr>
      <xdr:spPr>
        <a:xfrm>
          <a:off x="20167111" y="700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147865</xdr:rowOff>
    </xdr:from>
    <xdr:ext cx="534377" cy="259045"/>
    <xdr:sp macro="" textlink="">
      <xdr:nvSpPr>
        <xdr:cNvPr id="536" name="n_3aveValue【一般廃棄物処理施設】&#10;一人当たり有形固定資産（償却資産）額"/>
        <xdr:cNvSpPr txBox="1"/>
      </xdr:nvSpPr>
      <xdr:spPr>
        <a:xfrm>
          <a:off x="19278111" y="7005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122572</xdr:rowOff>
    </xdr:from>
    <xdr:ext cx="534377" cy="259045"/>
    <xdr:sp macro="" textlink="">
      <xdr:nvSpPr>
        <xdr:cNvPr id="537" name="n_1mainValue【一般廃棄物処理施設】&#10;一人当たり有形固定資産（償却資産）額"/>
        <xdr:cNvSpPr txBox="1"/>
      </xdr:nvSpPr>
      <xdr:spPr>
        <a:xfrm>
          <a:off x="21043411" y="732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122794</xdr:rowOff>
    </xdr:from>
    <xdr:ext cx="534377" cy="259045"/>
    <xdr:sp macro="" textlink="">
      <xdr:nvSpPr>
        <xdr:cNvPr id="538" name="n_2mainValue【一般廃棄物処理施設】&#10;一人当たり有形固定資産（償却資産）額"/>
        <xdr:cNvSpPr txBox="1"/>
      </xdr:nvSpPr>
      <xdr:spPr>
        <a:xfrm>
          <a:off x="20167111" y="7323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123636</xdr:rowOff>
    </xdr:from>
    <xdr:ext cx="534377" cy="259045"/>
    <xdr:sp macro="" textlink="">
      <xdr:nvSpPr>
        <xdr:cNvPr id="539" name="n_3mainValue【一般廃棄物処理施設】&#10;一人当たり有形固定資産（償却資産）額"/>
        <xdr:cNvSpPr txBox="1"/>
      </xdr:nvSpPr>
      <xdr:spPr>
        <a:xfrm>
          <a:off x="19278111" y="732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40" name="正方形/長方形 53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41" name="正方形/長方形 54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42" name="正方形/長方形 54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43" name="正方形/長方形 54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44" name="正方形/長方形 54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45" name="正方形/長方形 54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46" name="正方形/長方形 54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47" name="正方形/長方形 54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48" name="テキスト ボックス 54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49" name="直線コネクタ 54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50" name="直線コネクタ 549"/>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51" name="テキスト ボックス 550"/>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52" name="直線コネクタ 551"/>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53" name="テキスト ボックス 552"/>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54" name="直線コネクタ 553"/>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55" name="テキスト ボックス 554"/>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56" name="直線コネクタ 555"/>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57" name="テキスト ボックス 556"/>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58" name="直線コネクタ 557"/>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59" name="テキスト ボックス 558"/>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60" name="直線コネクタ 559"/>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61" name="テキスト ボックス 560"/>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62" name="直線コネクタ 56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63" name="テキスト ボックス 562"/>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6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4899</xdr:rowOff>
    </xdr:to>
    <xdr:cxnSp macro="">
      <xdr:nvCxnSpPr>
        <xdr:cNvPr id="565" name="直線コネクタ 564"/>
        <xdr:cNvCxnSpPr/>
      </xdr:nvCxnSpPr>
      <xdr:spPr>
        <a:xfrm flipV="1">
          <a:off x="16318864" y="9470572"/>
          <a:ext cx="0" cy="1507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8726</xdr:rowOff>
    </xdr:from>
    <xdr:ext cx="340478" cy="259045"/>
    <xdr:sp macro="" textlink="">
      <xdr:nvSpPr>
        <xdr:cNvPr id="566" name="【保健センター・保健所】&#10;有形固定資産減価償却率最小値テキスト"/>
        <xdr:cNvSpPr txBox="1"/>
      </xdr:nvSpPr>
      <xdr:spPr>
        <a:xfrm>
          <a:off x="16357600" y="1098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4899</xdr:rowOff>
    </xdr:from>
    <xdr:to>
      <xdr:col>86</xdr:col>
      <xdr:colOff>25400</xdr:colOff>
      <xdr:row>64</xdr:row>
      <xdr:rowOff>4899</xdr:rowOff>
    </xdr:to>
    <xdr:cxnSp macro="">
      <xdr:nvCxnSpPr>
        <xdr:cNvPr id="567" name="直線コネクタ 566"/>
        <xdr:cNvCxnSpPr/>
      </xdr:nvCxnSpPr>
      <xdr:spPr>
        <a:xfrm>
          <a:off x="16230600" y="1097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68"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69" name="直線コネクタ 568"/>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45555</xdr:rowOff>
    </xdr:from>
    <xdr:ext cx="405111" cy="259045"/>
    <xdr:sp macro="" textlink="">
      <xdr:nvSpPr>
        <xdr:cNvPr id="570" name="【保健センター・保健所】&#10;有形固定資産減価償却率平均値テキスト"/>
        <xdr:cNvSpPr txBox="1"/>
      </xdr:nvSpPr>
      <xdr:spPr>
        <a:xfrm>
          <a:off x="16357600" y="101611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22678</xdr:rowOff>
    </xdr:from>
    <xdr:to>
      <xdr:col>85</xdr:col>
      <xdr:colOff>177800</xdr:colOff>
      <xdr:row>60</xdr:row>
      <xdr:rowOff>124278</xdr:rowOff>
    </xdr:to>
    <xdr:sp macro="" textlink="">
      <xdr:nvSpPr>
        <xdr:cNvPr id="571" name="フローチャート: 判断 570"/>
        <xdr:cNvSpPr/>
      </xdr:nvSpPr>
      <xdr:spPr>
        <a:xfrm>
          <a:off x="16268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45538</xdr:rowOff>
    </xdr:from>
    <xdr:to>
      <xdr:col>81</xdr:col>
      <xdr:colOff>101600</xdr:colOff>
      <xdr:row>60</xdr:row>
      <xdr:rowOff>147138</xdr:rowOff>
    </xdr:to>
    <xdr:sp macro="" textlink="">
      <xdr:nvSpPr>
        <xdr:cNvPr id="572" name="フローチャート: 判断 571"/>
        <xdr:cNvSpPr/>
      </xdr:nvSpPr>
      <xdr:spPr>
        <a:xfrm>
          <a:off x="15430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573" name="フローチャート: 判断 572"/>
        <xdr:cNvSpPr/>
      </xdr:nvSpPr>
      <xdr:spPr>
        <a:xfrm>
          <a:off x="14541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65133</xdr:rowOff>
    </xdr:from>
    <xdr:to>
      <xdr:col>72</xdr:col>
      <xdr:colOff>38100</xdr:colOff>
      <xdr:row>60</xdr:row>
      <xdr:rowOff>166733</xdr:rowOff>
    </xdr:to>
    <xdr:sp macro="" textlink="">
      <xdr:nvSpPr>
        <xdr:cNvPr id="574" name="フローチャート: 判断 573"/>
        <xdr:cNvSpPr/>
      </xdr:nvSpPr>
      <xdr:spPr>
        <a:xfrm>
          <a:off x="13652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75" name="テキスト ボックス 57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76" name="テキスト ボックス 57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77" name="テキスト ボックス 57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78" name="テキスト ボックス 57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79" name="テキスト ボックス 57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135346</xdr:rowOff>
    </xdr:from>
    <xdr:to>
      <xdr:col>85</xdr:col>
      <xdr:colOff>177800</xdr:colOff>
      <xdr:row>61</xdr:row>
      <xdr:rowOff>65496</xdr:rowOff>
    </xdr:to>
    <xdr:sp macro="" textlink="">
      <xdr:nvSpPr>
        <xdr:cNvPr id="580" name="楕円 579"/>
        <xdr:cNvSpPr/>
      </xdr:nvSpPr>
      <xdr:spPr>
        <a:xfrm>
          <a:off x="162687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113773</xdr:rowOff>
    </xdr:from>
    <xdr:ext cx="405111" cy="259045"/>
    <xdr:sp macro="" textlink="">
      <xdr:nvSpPr>
        <xdr:cNvPr id="581" name="【保健センター・保健所】&#10;有形固定資産減価償却率該当値テキスト"/>
        <xdr:cNvSpPr txBox="1"/>
      </xdr:nvSpPr>
      <xdr:spPr>
        <a:xfrm>
          <a:off x="16357600" y="1040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135346</xdr:rowOff>
    </xdr:from>
    <xdr:to>
      <xdr:col>81</xdr:col>
      <xdr:colOff>101600</xdr:colOff>
      <xdr:row>61</xdr:row>
      <xdr:rowOff>65496</xdr:rowOff>
    </xdr:to>
    <xdr:sp macro="" textlink="">
      <xdr:nvSpPr>
        <xdr:cNvPr id="582" name="楕円 581"/>
        <xdr:cNvSpPr/>
      </xdr:nvSpPr>
      <xdr:spPr>
        <a:xfrm>
          <a:off x="15430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14696</xdr:rowOff>
    </xdr:from>
    <xdr:to>
      <xdr:col>85</xdr:col>
      <xdr:colOff>127000</xdr:colOff>
      <xdr:row>61</xdr:row>
      <xdr:rowOff>14696</xdr:rowOff>
    </xdr:to>
    <xdr:cxnSp macro="">
      <xdr:nvCxnSpPr>
        <xdr:cNvPr id="583" name="直線コネクタ 582"/>
        <xdr:cNvCxnSpPr/>
      </xdr:nvCxnSpPr>
      <xdr:spPr>
        <a:xfrm>
          <a:off x="15481300" y="1047314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171269</xdr:rowOff>
    </xdr:from>
    <xdr:to>
      <xdr:col>76</xdr:col>
      <xdr:colOff>165100</xdr:colOff>
      <xdr:row>61</xdr:row>
      <xdr:rowOff>101419</xdr:rowOff>
    </xdr:to>
    <xdr:sp macro="" textlink="">
      <xdr:nvSpPr>
        <xdr:cNvPr id="584" name="楕円 583"/>
        <xdr:cNvSpPr/>
      </xdr:nvSpPr>
      <xdr:spPr>
        <a:xfrm>
          <a:off x="14541500" y="1045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14696</xdr:rowOff>
    </xdr:from>
    <xdr:to>
      <xdr:col>81</xdr:col>
      <xdr:colOff>50800</xdr:colOff>
      <xdr:row>61</xdr:row>
      <xdr:rowOff>50619</xdr:rowOff>
    </xdr:to>
    <xdr:cxnSp macro="">
      <xdr:nvCxnSpPr>
        <xdr:cNvPr id="585" name="直線コネクタ 584"/>
        <xdr:cNvCxnSpPr/>
      </xdr:nvCxnSpPr>
      <xdr:spPr>
        <a:xfrm flipV="1">
          <a:off x="14592300" y="1047314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35741</xdr:rowOff>
    </xdr:from>
    <xdr:to>
      <xdr:col>72</xdr:col>
      <xdr:colOff>38100</xdr:colOff>
      <xdr:row>61</xdr:row>
      <xdr:rowOff>137341</xdr:rowOff>
    </xdr:to>
    <xdr:sp macro="" textlink="">
      <xdr:nvSpPr>
        <xdr:cNvPr id="586" name="楕円 585"/>
        <xdr:cNvSpPr/>
      </xdr:nvSpPr>
      <xdr:spPr>
        <a:xfrm>
          <a:off x="13652500" y="10494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50619</xdr:rowOff>
    </xdr:from>
    <xdr:to>
      <xdr:col>76</xdr:col>
      <xdr:colOff>114300</xdr:colOff>
      <xdr:row>61</xdr:row>
      <xdr:rowOff>86541</xdr:rowOff>
    </xdr:to>
    <xdr:cxnSp macro="">
      <xdr:nvCxnSpPr>
        <xdr:cNvPr id="587" name="直線コネクタ 586"/>
        <xdr:cNvCxnSpPr/>
      </xdr:nvCxnSpPr>
      <xdr:spPr>
        <a:xfrm flipV="1">
          <a:off x="13703300" y="1050906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163665</xdr:rowOff>
    </xdr:from>
    <xdr:ext cx="405111" cy="259045"/>
    <xdr:sp macro="" textlink="">
      <xdr:nvSpPr>
        <xdr:cNvPr id="588" name="n_1aveValue【保健センター・保健所】&#10;有形固定資産減価償却率"/>
        <xdr:cNvSpPr txBox="1"/>
      </xdr:nvSpPr>
      <xdr:spPr>
        <a:xfrm>
          <a:off x="15266044" y="1010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158767</xdr:rowOff>
    </xdr:from>
    <xdr:ext cx="405111" cy="259045"/>
    <xdr:sp macro="" textlink="">
      <xdr:nvSpPr>
        <xdr:cNvPr id="589" name="n_2aveValue【保健センター・保健所】&#10;有形固定資産減価償却率"/>
        <xdr:cNvSpPr txBox="1"/>
      </xdr:nvSpPr>
      <xdr:spPr>
        <a:xfrm>
          <a:off x="14389744"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11810</xdr:rowOff>
    </xdr:from>
    <xdr:ext cx="405111" cy="259045"/>
    <xdr:sp macro="" textlink="">
      <xdr:nvSpPr>
        <xdr:cNvPr id="590" name="n_3aveValue【保健センター・保健所】&#10;有形固定資産減価償却率"/>
        <xdr:cNvSpPr txBox="1"/>
      </xdr:nvSpPr>
      <xdr:spPr>
        <a:xfrm>
          <a:off x="13500744" y="101273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56623</xdr:rowOff>
    </xdr:from>
    <xdr:ext cx="405111" cy="259045"/>
    <xdr:sp macro="" textlink="">
      <xdr:nvSpPr>
        <xdr:cNvPr id="591" name="n_1mainValue【保健センター・保健所】&#10;有形固定資産減価償却率"/>
        <xdr:cNvSpPr txBox="1"/>
      </xdr:nvSpPr>
      <xdr:spPr>
        <a:xfrm>
          <a:off x="152660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92546</xdr:rowOff>
    </xdr:from>
    <xdr:ext cx="405111" cy="259045"/>
    <xdr:sp macro="" textlink="">
      <xdr:nvSpPr>
        <xdr:cNvPr id="592" name="n_2mainValue【保健センター・保健所】&#10;有形固定資産減価償却率"/>
        <xdr:cNvSpPr txBox="1"/>
      </xdr:nvSpPr>
      <xdr:spPr>
        <a:xfrm>
          <a:off x="14389744" y="1055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128468</xdr:rowOff>
    </xdr:from>
    <xdr:ext cx="405111" cy="259045"/>
    <xdr:sp macro="" textlink="">
      <xdr:nvSpPr>
        <xdr:cNvPr id="593" name="n_3mainValue【保健センター・保健所】&#10;有形固定資産減価償却率"/>
        <xdr:cNvSpPr txBox="1"/>
      </xdr:nvSpPr>
      <xdr:spPr>
        <a:xfrm>
          <a:off x="13500744" y="10586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94" name="正方形/長方形 59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95" name="正方形/長方形 59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96" name="正方形/長方形 59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97" name="正方形/長方形 59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98" name="正方形/長方形 59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99" name="正方形/長方形 59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00" name="正方形/長方形 59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01" name="正方形/長方形 60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02" name="テキスト ボックス 60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03" name="直線コネクタ 60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04" name="直線コネクタ 60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05" name="テキスト ボックス 60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06" name="直線コネクタ 60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07" name="テキスト ボックス 60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08" name="直線コネクタ 60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09" name="テキスト ボックス 60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10" name="直線コネクタ 60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11" name="テキスト ボックス 61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12" name="直線コネクタ 61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13" name="テキスト ボックス 61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14" name="直線コネクタ 61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15" name="テキスト ボックス 61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1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57150</xdr:rowOff>
    </xdr:from>
    <xdr:to>
      <xdr:col>116</xdr:col>
      <xdr:colOff>62864</xdr:colOff>
      <xdr:row>64</xdr:row>
      <xdr:rowOff>64770</xdr:rowOff>
    </xdr:to>
    <xdr:cxnSp macro="">
      <xdr:nvCxnSpPr>
        <xdr:cNvPr id="617" name="直線コネクタ 616"/>
        <xdr:cNvCxnSpPr/>
      </xdr:nvCxnSpPr>
      <xdr:spPr>
        <a:xfrm flipV="1">
          <a:off x="22160864" y="965835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618" name="【保健センター・保健所】&#10;一人当たり面積最小値テキスト"/>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619" name="直線コネクタ 618"/>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3827</xdr:rowOff>
    </xdr:from>
    <xdr:ext cx="469744" cy="259045"/>
    <xdr:sp macro="" textlink="">
      <xdr:nvSpPr>
        <xdr:cNvPr id="620" name="【保健センター・保健所】&#10;一人当たり面積最大値テキスト"/>
        <xdr:cNvSpPr txBox="1"/>
      </xdr:nvSpPr>
      <xdr:spPr>
        <a:xfrm>
          <a:off x="22199600" y="943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57150</xdr:rowOff>
    </xdr:from>
    <xdr:to>
      <xdr:col>116</xdr:col>
      <xdr:colOff>152400</xdr:colOff>
      <xdr:row>56</xdr:row>
      <xdr:rowOff>57150</xdr:rowOff>
    </xdr:to>
    <xdr:cxnSp macro="">
      <xdr:nvCxnSpPr>
        <xdr:cNvPr id="621" name="直線コネクタ 620"/>
        <xdr:cNvCxnSpPr/>
      </xdr:nvCxnSpPr>
      <xdr:spPr>
        <a:xfrm>
          <a:off x="22072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68597</xdr:rowOff>
    </xdr:from>
    <xdr:ext cx="469744" cy="259045"/>
    <xdr:sp macro="" textlink="">
      <xdr:nvSpPr>
        <xdr:cNvPr id="622" name="【保健センター・保健所】&#10;一人当たり面積平均値テキスト"/>
        <xdr:cNvSpPr txBox="1"/>
      </xdr:nvSpPr>
      <xdr:spPr>
        <a:xfrm>
          <a:off x="22199600" y="10698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90170</xdr:rowOff>
    </xdr:from>
    <xdr:to>
      <xdr:col>116</xdr:col>
      <xdr:colOff>114300</xdr:colOff>
      <xdr:row>63</xdr:row>
      <xdr:rowOff>20320</xdr:rowOff>
    </xdr:to>
    <xdr:sp macro="" textlink="">
      <xdr:nvSpPr>
        <xdr:cNvPr id="623" name="フローチャート: 判断 622"/>
        <xdr:cNvSpPr/>
      </xdr:nvSpPr>
      <xdr:spPr>
        <a:xfrm>
          <a:off x="221107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97790</xdr:rowOff>
    </xdr:from>
    <xdr:to>
      <xdr:col>112</xdr:col>
      <xdr:colOff>38100</xdr:colOff>
      <xdr:row>63</xdr:row>
      <xdr:rowOff>27940</xdr:rowOff>
    </xdr:to>
    <xdr:sp macro="" textlink="">
      <xdr:nvSpPr>
        <xdr:cNvPr id="624" name="フローチャート: 判断 623"/>
        <xdr:cNvSpPr/>
      </xdr:nvSpPr>
      <xdr:spPr>
        <a:xfrm>
          <a:off x="21272500" y="1072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105410</xdr:rowOff>
    </xdr:from>
    <xdr:to>
      <xdr:col>107</xdr:col>
      <xdr:colOff>101600</xdr:colOff>
      <xdr:row>63</xdr:row>
      <xdr:rowOff>35560</xdr:rowOff>
    </xdr:to>
    <xdr:sp macro="" textlink="">
      <xdr:nvSpPr>
        <xdr:cNvPr id="625" name="フローチャート: 判断 624"/>
        <xdr:cNvSpPr/>
      </xdr:nvSpPr>
      <xdr:spPr>
        <a:xfrm>
          <a:off x="20383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82550</xdr:rowOff>
    </xdr:from>
    <xdr:to>
      <xdr:col>102</xdr:col>
      <xdr:colOff>165100</xdr:colOff>
      <xdr:row>63</xdr:row>
      <xdr:rowOff>12700</xdr:rowOff>
    </xdr:to>
    <xdr:sp macro="" textlink="">
      <xdr:nvSpPr>
        <xdr:cNvPr id="626" name="フローチャート: 判断 625"/>
        <xdr:cNvSpPr/>
      </xdr:nvSpPr>
      <xdr:spPr>
        <a:xfrm>
          <a:off x="19494500" y="1071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27" name="テキスト ボックス 62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28" name="テキスト ボックス 62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29" name="テキスト ボックス 62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30" name="テキスト ボックス 62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31" name="テキスト ボックス 63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21590</xdr:rowOff>
    </xdr:from>
    <xdr:to>
      <xdr:col>116</xdr:col>
      <xdr:colOff>114300</xdr:colOff>
      <xdr:row>62</xdr:row>
      <xdr:rowOff>123190</xdr:rowOff>
    </xdr:to>
    <xdr:sp macro="" textlink="">
      <xdr:nvSpPr>
        <xdr:cNvPr id="632" name="楕円 631"/>
        <xdr:cNvSpPr/>
      </xdr:nvSpPr>
      <xdr:spPr>
        <a:xfrm>
          <a:off x="221107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44467</xdr:rowOff>
    </xdr:from>
    <xdr:ext cx="469744" cy="259045"/>
    <xdr:sp macro="" textlink="">
      <xdr:nvSpPr>
        <xdr:cNvPr id="633" name="【保健センター・保健所】&#10;一人当たり面積該当値テキスト"/>
        <xdr:cNvSpPr txBox="1"/>
      </xdr:nvSpPr>
      <xdr:spPr>
        <a:xfrm>
          <a:off x="22199600"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25400</xdr:rowOff>
    </xdr:from>
    <xdr:to>
      <xdr:col>112</xdr:col>
      <xdr:colOff>38100</xdr:colOff>
      <xdr:row>62</xdr:row>
      <xdr:rowOff>127000</xdr:rowOff>
    </xdr:to>
    <xdr:sp macro="" textlink="">
      <xdr:nvSpPr>
        <xdr:cNvPr id="634" name="楕円 633"/>
        <xdr:cNvSpPr/>
      </xdr:nvSpPr>
      <xdr:spPr>
        <a:xfrm>
          <a:off x="21272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72390</xdr:rowOff>
    </xdr:from>
    <xdr:to>
      <xdr:col>116</xdr:col>
      <xdr:colOff>63500</xdr:colOff>
      <xdr:row>62</xdr:row>
      <xdr:rowOff>76200</xdr:rowOff>
    </xdr:to>
    <xdr:cxnSp macro="">
      <xdr:nvCxnSpPr>
        <xdr:cNvPr id="635" name="直線コネクタ 634"/>
        <xdr:cNvCxnSpPr/>
      </xdr:nvCxnSpPr>
      <xdr:spPr>
        <a:xfrm flipV="1">
          <a:off x="21323300" y="1070229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33020</xdr:rowOff>
    </xdr:from>
    <xdr:to>
      <xdr:col>107</xdr:col>
      <xdr:colOff>101600</xdr:colOff>
      <xdr:row>62</xdr:row>
      <xdr:rowOff>134620</xdr:rowOff>
    </xdr:to>
    <xdr:sp macro="" textlink="">
      <xdr:nvSpPr>
        <xdr:cNvPr id="636" name="楕円 635"/>
        <xdr:cNvSpPr/>
      </xdr:nvSpPr>
      <xdr:spPr>
        <a:xfrm>
          <a:off x="20383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76200</xdr:rowOff>
    </xdr:from>
    <xdr:to>
      <xdr:col>111</xdr:col>
      <xdr:colOff>177800</xdr:colOff>
      <xdr:row>62</xdr:row>
      <xdr:rowOff>83820</xdr:rowOff>
    </xdr:to>
    <xdr:cxnSp macro="">
      <xdr:nvCxnSpPr>
        <xdr:cNvPr id="637" name="直線コネクタ 636"/>
        <xdr:cNvCxnSpPr/>
      </xdr:nvCxnSpPr>
      <xdr:spPr>
        <a:xfrm flipV="1">
          <a:off x="20434300" y="10706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40640</xdr:rowOff>
    </xdr:from>
    <xdr:to>
      <xdr:col>102</xdr:col>
      <xdr:colOff>165100</xdr:colOff>
      <xdr:row>62</xdr:row>
      <xdr:rowOff>142240</xdr:rowOff>
    </xdr:to>
    <xdr:sp macro="" textlink="">
      <xdr:nvSpPr>
        <xdr:cNvPr id="638" name="楕円 637"/>
        <xdr:cNvSpPr/>
      </xdr:nvSpPr>
      <xdr:spPr>
        <a:xfrm>
          <a:off x="19494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83820</xdr:rowOff>
    </xdr:from>
    <xdr:to>
      <xdr:col>107</xdr:col>
      <xdr:colOff>50800</xdr:colOff>
      <xdr:row>62</xdr:row>
      <xdr:rowOff>91440</xdr:rowOff>
    </xdr:to>
    <xdr:cxnSp macro="">
      <xdr:nvCxnSpPr>
        <xdr:cNvPr id="639" name="直線コネクタ 638"/>
        <xdr:cNvCxnSpPr/>
      </xdr:nvCxnSpPr>
      <xdr:spPr>
        <a:xfrm flipV="1">
          <a:off x="19545300" y="10713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19067</xdr:rowOff>
    </xdr:from>
    <xdr:ext cx="469744" cy="259045"/>
    <xdr:sp macro="" textlink="">
      <xdr:nvSpPr>
        <xdr:cNvPr id="640" name="n_1aveValue【保健センター・保健所】&#10;一人当たり面積"/>
        <xdr:cNvSpPr txBox="1"/>
      </xdr:nvSpPr>
      <xdr:spPr>
        <a:xfrm>
          <a:off x="21075727" y="1082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26687</xdr:rowOff>
    </xdr:from>
    <xdr:ext cx="469744" cy="259045"/>
    <xdr:sp macro="" textlink="">
      <xdr:nvSpPr>
        <xdr:cNvPr id="641" name="n_2aveValue【保健センター・保健所】&#10;一人当たり面積"/>
        <xdr:cNvSpPr txBox="1"/>
      </xdr:nvSpPr>
      <xdr:spPr>
        <a:xfrm>
          <a:off x="20199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3827</xdr:rowOff>
    </xdr:from>
    <xdr:ext cx="469744" cy="259045"/>
    <xdr:sp macro="" textlink="">
      <xdr:nvSpPr>
        <xdr:cNvPr id="642" name="n_3aveValue【保健センター・保健所】&#10;一人当たり面積"/>
        <xdr:cNvSpPr txBox="1"/>
      </xdr:nvSpPr>
      <xdr:spPr>
        <a:xfrm>
          <a:off x="19310427"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143527</xdr:rowOff>
    </xdr:from>
    <xdr:ext cx="469744" cy="259045"/>
    <xdr:sp macro="" textlink="">
      <xdr:nvSpPr>
        <xdr:cNvPr id="643" name="n_1main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151147</xdr:rowOff>
    </xdr:from>
    <xdr:ext cx="469744" cy="259045"/>
    <xdr:sp macro="" textlink="">
      <xdr:nvSpPr>
        <xdr:cNvPr id="644" name="n_2mainValue【保健センター・保健所】&#10;一人当たり面積"/>
        <xdr:cNvSpPr txBox="1"/>
      </xdr:nvSpPr>
      <xdr:spPr>
        <a:xfrm>
          <a:off x="20199427" y="1043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158767</xdr:rowOff>
    </xdr:from>
    <xdr:ext cx="469744" cy="259045"/>
    <xdr:sp macro="" textlink="">
      <xdr:nvSpPr>
        <xdr:cNvPr id="645" name="n_3mainValue【保健センター・保健所】&#10;一人当たり面積"/>
        <xdr:cNvSpPr txBox="1"/>
      </xdr:nvSpPr>
      <xdr:spPr>
        <a:xfrm>
          <a:off x="19310427" y="1044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46" name="正方形/長方形 64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47" name="正方形/長方形 64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48" name="正方形/長方形 64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49" name="正方形/長方形 64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50" name="正方形/長方形 64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51" name="正方形/長方形 65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52" name="正方形/長方形 65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3" name="正方形/長方形 65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54" name="テキスト ボックス 65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55" name="直線コネクタ 65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656" name="直線コネクタ 65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657" name="テキスト ボックス 656"/>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58" name="直線コネクタ 65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59" name="テキスト ボックス 65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60" name="直線コネクタ 65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61" name="テキスト ボックス 66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62" name="直線コネクタ 66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63" name="テキスト ボックス 66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64" name="直線コネクタ 66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65" name="テキスト ボックス 66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66" name="直線コネクタ 66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667" name="テキスト ボックス 666"/>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68" name="直線コネクタ 66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69" name="テキスト ボックス 66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7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51163</xdr:rowOff>
    </xdr:from>
    <xdr:to>
      <xdr:col>85</xdr:col>
      <xdr:colOff>126364</xdr:colOff>
      <xdr:row>86</xdr:row>
      <xdr:rowOff>65858</xdr:rowOff>
    </xdr:to>
    <xdr:cxnSp macro="">
      <xdr:nvCxnSpPr>
        <xdr:cNvPr id="671" name="直線コネクタ 670"/>
        <xdr:cNvCxnSpPr/>
      </xdr:nvCxnSpPr>
      <xdr:spPr>
        <a:xfrm flipV="1">
          <a:off x="16318864" y="13424263"/>
          <a:ext cx="0" cy="1386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69685</xdr:rowOff>
    </xdr:from>
    <xdr:ext cx="340478" cy="259045"/>
    <xdr:sp macro="" textlink="">
      <xdr:nvSpPr>
        <xdr:cNvPr id="672" name="【消防施設】&#10;有形固定資産減価償却率最小値テキスト"/>
        <xdr:cNvSpPr txBox="1"/>
      </xdr:nvSpPr>
      <xdr:spPr>
        <a:xfrm>
          <a:off x="16357600" y="14814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65858</xdr:rowOff>
    </xdr:from>
    <xdr:to>
      <xdr:col>86</xdr:col>
      <xdr:colOff>25400</xdr:colOff>
      <xdr:row>86</xdr:row>
      <xdr:rowOff>65858</xdr:rowOff>
    </xdr:to>
    <xdr:cxnSp macro="">
      <xdr:nvCxnSpPr>
        <xdr:cNvPr id="673" name="直線コネクタ 672"/>
        <xdr:cNvCxnSpPr/>
      </xdr:nvCxnSpPr>
      <xdr:spPr>
        <a:xfrm>
          <a:off x="16230600" y="1481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169290</xdr:rowOff>
    </xdr:from>
    <xdr:ext cx="405111" cy="259045"/>
    <xdr:sp macro="" textlink="">
      <xdr:nvSpPr>
        <xdr:cNvPr id="674" name="【消防施設】&#10;有形固定資産減価償却率最大値テキスト"/>
        <xdr:cNvSpPr txBox="1"/>
      </xdr:nvSpPr>
      <xdr:spPr>
        <a:xfrm>
          <a:off x="16357600" y="1319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51163</xdr:rowOff>
    </xdr:from>
    <xdr:to>
      <xdr:col>86</xdr:col>
      <xdr:colOff>25400</xdr:colOff>
      <xdr:row>78</xdr:row>
      <xdr:rowOff>51163</xdr:rowOff>
    </xdr:to>
    <xdr:cxnSp macro="">
      <xdr:nvCxnSpPr>
        <xdr:cNvPr id="675" name="直線コネクタ 674"/>
        <xdr:cNvCxnSpPr/>
      </xdr:nvCxnSpPr>
      <xdr:spPr>
        <a:xfrm>
          <a:off x="16230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170197</xdr:rowOff>
    </xdr:from>
    <xdr:ext cx="405111" cy="259045"/>
    <xdr:sp macro="" textlink="">
      <xdr:nvSpPr>
        <xdr:cNvPr id="676" name="【消防施設】&#10;有形固定資産減価償却率平均値テキスト"/>
        <xdr:cNvSpPr txBox="1"/>
      </xdr:nvSpPr>
      <xdr:spPr>
        <a:xfrm>
          <a:off x="16357600" y="1405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147320</xdr:rowOff>
    </xdr:from>
    <xdr:to>
      <xdr:col>85</xdr:col>
      <xdr:colOff>177800</xdr:colOff>
      <xdr:row>83</xdr:row>
      <xdr:rowOff>77470</xdr:rowOff>
    </xdr:to>
    <xdr:sp macro="" textlink="">
      <xdr:nvSpPr>
        <xdr:cNvPr id="677" name="フローチャート: 判断 676"/>
        <xdr:cNvSpPr/>
      </xdr:nvSpPr>
      <xdr:spPr>
        <a:xfrm>
          <a:off x="162687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78" name="フローチャート: 判断 677"/>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10161</xdr:rowOff>
    </xdr:from>
    <xdr:to>
      <xdr:col>76</xdr:col>
      <xdr:colOff>165100</xdr:colOff>
      <xdr:row>81</xdr:row>
      <xdr:rowOff>111761</xdr:rowOff>
    </xdr:to>
    <xdr:sp macro="" textlink="">
      <xdr:nvSpPr>
        <xdr:cNvPr id="679" name="フローチャート: 判断 678"/>
        <xdr:cNvSpPr/>
      </xdr:nvSpPr>
      <xdr:spPr>
        <a:xfrm>
          <a:off x="14541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135889</xdr:rowOff>
    </xdr:from>
    <xdr:to>
      <xdr:col>72</xdr:col>
      <xdr:colOff>38100</xdr:colOff>
      <xdr:row>82</xdr:row>
      <xdr:rowOff>66039</xdr:rowOff>
    </xdr:to>
    <xdr:sp macro="" textlink="">
      <xdr:nvSpPr>
        <xdr:cNvPr id="680" name="フローチャート: 判断 679"/>
        <xdr:cNvSpPr/>
      </xdr:nvSpPr>
      <xdr:spPr>
        <a:xfrm>
          <a:off x="13652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81" name="テキスト ボックス 68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82" name="テキスト ボックス 68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83" name="テキスト ボックス 68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84" name="テキスト ボックス 68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85" name="テキスト ボックス 68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50981</xdr:rowOff>
    </xdr:from>
    <xdr:to>
      <xdr:col>85</xdr:col>
      <xdr:colOff>177800</xdr:colOff>
      <xdr:row>84</xdr:row>
      <xdr:rowOff>152581</xdr:rowOff>
    </xdr:to>
    <xdr:sp macro="" textlink="">
      <xdr:nvSpPr>
        <xdr:cNvPr id="686" name="楕円 685"/>
        <xdr:cNvSpPr/>
      </xdr:nvSpPr>
      <xdr:spPr>
        <a:xfrm>
          <a:off x="16268700" y="1445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29408</xdr:rowOff>
    </xdr:from>
    <xdr:ext cx="405111" cy="259045"/>
    <xdr:sp macro="" textlink="">
      <xdr:nvSpPr>
        <xdr:cNvPr id="687" name="【消防施設】&#10;有形固定資産減価償却率該当値テキスト"/>
        <xdr:cNvSpPr txBox="1"/>
      </xdr:nvSpPr>
      <xdr:spPr>
        <a:xfrm>
          <a:off x="16357600" y="1443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50981</xdr:rowOff>
    </xdr:from>
    <xdr:to>
      <xdr:col>81</xdr:col>
      <xdr:colOff>101600</xdr:colOff>
      <xdr:row>84</xdr:row>
      <xdr:rowOff>152581</xdr:rowOff>
    </xdr:to>
    <xdr:sp macro="" textlink="">
      <xdr:nvSpPr>
        <xdr:cNvPr id="688" name="楕円 687"/>
        <xdr:cNvSpPr/>
      </xdr:nvSpPr>
      <xdr:spPr>
        <a:xfrm>
          <a:off x="15430500" y="1445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101781</xdr:rowOff>
    </xdr:from>
    <xdr:to>
      <xdr:col>85</xdr:col>
      <xdr:colOff>127000</xdr:colOff>
      <xdr:row>84</xdr:row>
      <xdr:rowOff>101781</xdr:rowOff>
    </xdr:to>
    <xdr:cxnSp macro="">
      <xdr:nvCxnSpPr>
        <xdr:cNvPr id="689" name="直線コネクタ 688"/>
        <xdr:cNvCxnSpPr/>
      </xdr:nvCxnSpPr>
      <xdr:spPr>
        <a:xfrm>
          <a:off x="15481300" y="1450358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16692</xdr:rowOff>
    </xdr:from>
    <xdr:to>
      <xdr:col>76</xdr:col>
      <xdr:colOff>165100</xdr:colOff>
      <xdr:row>84</xdr:row>
      <xdr:rowOff>118292</xdr:rowOff>
    </xdr:to>
    <xdr:sp macro="" textlink="">
      <xdr:nvSpPr>
        <xdr:cNvPr id="690" name="楕円 689"/>
        <xdr:cNvSpPr/>
      </xdr:nvSpPr>
      <xdr:spPr>
        <a:xfrm>
          <a:off x="14541500" y="1441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67492</xdr:rowOff>
    </xdr:from>
    <xdr:to>
      <xdr:col>81</xdr:col>
      <xdr:colOff>50800</xdr:colOff>
      <xdr:row>84</xdr:row>
      <xdr:rowOff>101781</xdr:rowOff>
    </xdr:to>
    <xdr:cxnSp macro="">
      <xdr:nvCxnSpPr>
        <xdr:cNvPr id="691" name="直線コネクタ 690"/>
        <xdr:cNvCxnSpPr/>
      </xdr:nvCxnSpPr>
      <xdr:spPr>
        <a:xfrm>
          <a:off x="14592300" y="1446929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28121</xdr:rowOff>
    </xdr:from>
    <xdr:to>
      <xdr:col>72</xdr:col>
      <xdr:colOff>38100</xdr:colOff>
      <xdr:row>80</xdr:row>
      <xdr:rowOff>129721</xdr:rowOff>
    </xdr:to>
    <xdr:sp macro="" textlink="">
      <xdr:nvSpPr>
        <xdr:cNvPr id="692" name="楕円 691"/>
        <xdr:cNvSpPr/>
      </xdr:nvSpPr>
      <xdr:spPr>
        <a:xfrm>
          <a:off x="13652500" y="1374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78921</xdr:rowOff>
    </xdr:from>
    <xdr:to>
      <xdr:col>76</xdr:col>
      <xdr:colOff>114300</xdr:colOff>
      <xdr:row>84</xdr:row>
      <xdr:rowOff>67492</xdr:rowOff>
    </xdr:to>
    <xdr:cxnSp macro="">
      <xdr:nvCxnSpPr>
        <xdr:cNvPr id="693" name="直線コネクタ 692"/>
        <xdr:cNvCxnSpPr/>
      </xdr:nvCxnSpPr>
      <xdr:spPr>
        <a:xfrm>
          <a:off x="13703300" y="13794921"/>
          <a:ext cx="889000" cy="67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94" name="n_1aveValue【消防施設】&#10;有形固定資産減価償却率"/>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128288</xdr:rowOff>
    </xdr:from>
    <xdr:ext cx="405111" cy="259045"/>
    <xdr:sp macro="" textlink="">
      <xdr:nvSpPr>
        <xdr:cNvPr id="695" name="n_2aveValue【消防施設】&#10;有形固定資産減価償却率"/>
        <xdr:cNvSpPr txBox="1"/>
      </xdr:nvSpPr>
      <xdr:spPr>
        <a:xfrm>
          <a:off x="14389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57166</xdr:rowOff>
    </xdr:from>
    <xdr:ext cx="405111" cy="259045"/>
    <xdr:sp macro="" textlink="">
      <xdr:nvSpPr>
        <xdr:cNvPr id="696" name="n_3aveValue【消防施設】&#10;有形固定資産減価償却率"/>
        <xdr:cNvSpPr txBox="1"/>
      </xdr:nvSpPr>
      <xdr:spPr>
        <a:xfrm>
          <a:off x="13500744" y="14116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143708</xdr:rowOff>
    </xdr:from>
    <xdr:ext cx="405111" cy="259045"/>
    <xdr:sp macro="" textlink="">
      <xdr:nvSpPr>
        <xdr:cNvPr id="697" name="n_1mainValue【消防施設】&#10;有形固定資産減価償却率"/>
        <xdr:cNvSpPr txBox="1"/>
      </xdr:nvSpPr>
      <xdr:spPr>
        <a:xfrm>
          <a:off x="15266044" y="14545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109419</xdr:rowOff>
    </xdr:from>
    <xdr:ext cx="405111" cy="259045"/>
    <xdr:sp macro="" textlink="">
      <xdr:nvSpPr>
        <xdr:cNvPr id="698" name="n_2mainValue【消防施設】&#10;有形固定資産減価償却率"/>
        <xdr:cNvSpPr txBox="1"/>
      </xdr:nvSpPr>
      <xdr:spPr>
        <a:xfrm>
          <a:off x="14389744" y="14511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146248</xdr:rowOff>
    </xdr:from>
    <xdr:ext cx="405111" cy="259045"/>
    <xdr:sp macro="" textlink="">
      <xdr:nvSpPr>
        <xdr:cNvPr id="699" name="n_3mainValue【消防施設】&#10;有形固定資産減価償却率"/>
        <xdr:cNvSpPr txBox="1"/>
      </xdr:nvSpPr>
      <xdr:spPr>
        <a:xfrm>
          <a:off x="13500744" y="13519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00" name="正方形/長方形 69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01" name="正方形/長方形 70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02" name="正方形/長方形 70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03" name="正方形/長方形 70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04" name="正方形/長方形 70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05" name="正方形/長方形 70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06" name="正方形/長方形 70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07" name="正方形/長方形 70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08" name="テキスト ボックス 70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09" name="直線コネクタ 70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10" name="直線コネクタ 70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11" name="テキスト ボックス 71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12" name="直線コネクタ 71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13" name="テキスト ボックス 71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14" name="直線コネクタ 71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15" name="テキスト ボックス 71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16" name="直線コネクタ 71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17" name="テキスト ボックス 71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18" name="直線コネクタ 71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19" name="テキスト ボックス 71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2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136398</xdr:rowOff>
    </xdr:from>
    <xdr:to>
      <xdr:col>116</xdr:col>
      <xdr:colOff>62864</xdr:colOff>
      <xdr:row>86</xdr:row>
      <xdr:rowOff>30784</xdr:rowOff>
    </xdr:to>
    <xdr:cxnSp macro="">
      <xdr:nvCxnSpPr>
        <xdr:cNvPr id="721" name="直線コネクタ 720"/>
        <xdr:cNvCxnSpPr/>
      </xdr:nvCxnSpPr>
      <xdr:spPr>
        <a:xfrm flipV="1">
          <a:off x="22160864" y="13338048"/>
          <a:ext cx="0" cy="1437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34611</xdr:rowOff>
    </xdr:from>
    <xdr:ext cx="469744" cy="259045"/>
    <xdr:sp macro="" textlink="">
      <xdr:nvSpPr>
        <xdr:cNvPr id="722" name="【消防施設】&#10;一人当たり面積最小値テキスト"/>
        <xdr:cNvSpPr txBox="1"/>
      </xdr:nvSpPr>
      <xdr:spPr>
        <a:xfrm>
          <a:off x="22199600" y="1477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30784</xdr:rowOff>
    </xdr:from>
    <xdr:to>
      <xdr:col>116</xdr:col>
      <xdr:colOff>152400</xdr:colOff>
      <xdr:row>86</xdr:row>
      <xdr:rowOff>30784</xdr:rowOff>
    </xdr:to>
    <xdr:cxnSp macro="">
      <xdr:nvCxnSpPr>
        <xdr:cNvPr id="723" name="直線コネクタ 722"/>
        <xdr:cNvCxnSpPr/>
      </xdr:nvCxnSpPr>
      <xdr:spPr>
        <a:xfrm>
          <a:off x="22072600" y="1477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83075</xdr:rowOff>
    </xdr:from>
    <xdr:ext cx="469744" cy="259045"/>
    <xdr:sp macro="" textlink="">
      <xdr:nvSpPr>
        <xdr:cNvPr id="724" name="【消防施設】&#10;一人当たり面積最大値テキスト"/>
        <xdr:cNvSpPr txBox="1"/>
      </xdr:nvSpPr>
      <xdr:spPr>
        <a:xfrm>
          <a:off x="22199600" y="1311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136398</xdr:rowOff>
    </xdr:from>
    <xdr:to>
      <xdr:col>116</xdr:col>
      <xdr:colOff>152400</xdr:colOff>
      <xdr:row>77</xdr:row>
      <xdr:rowOff>136398</xdr:rowOff>
    </xdr:to>
    <xdr:cxnSp macro="">
      <xdr:nvCxnSpPr>
        <xdr:cNvPr id="725" name="直線コネクタ 724"/>
        <xdr:cNvCxnSpPr/>
      </xdr:nvCxnSpPr>
      <xdr:spPr>
        <a:xfrm>
          <a:off x="22072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6418</xdr:rowOff>
    </xdr:from>
    <xdr:ext cx="469744" cy="259045"/>
    <xdr:sp macro="" textlink="">
      <xdr:nvSpPr>
        <xdr:cNvPr id="726" name="【消防施設】&#10;一人当たり面積平均値テキスト"/>
        <xdr:cNvSpPr txBox="1"/>
      </xdr:nvSpPr>
      <xdr:spPr>
        <a:xfrm>
          <a:off x="22199600" y="14579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27991</xdr:rowOff>
    </xdr:from>
    <xdr:to>
      <xdr:col>116</xdr:col>
      <xdr:colOff>114300</xdr:colOff>
      <xdr:row>85</xdr:row>
      <xdr:rowOff>129591</xdr:rowOff>
    </xdr:to>
    <xdr:sp macro="" textlink="">
      <xdr:nvSpPr>
        <xdr:cNvPr id="727" name="フローチャート: 判断 726"/>
        <xdr:cNvSpPr/>
      </xdr:nvSpPr>
      <xdr:spPr>
        <a:xfrm>
          <a:off x="221107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35306</xdr:rowOff>
    </xdr:from>
    <xdr:to>
      <xdr:col>112</xdr:col>
      <xdr:colOff>38100</xdr:colOff>
      <xdr:row>85</xdr:row>
      <xdr:rowOff>136906</xdr:rowOff>
    </xdr:to>
    <xdr:sp macro="" textlink="">
      <xdr:nvSpPr>
        <xdr:cNvPr id="728" name="フローチャート: 判断 727"/>
        <xdr:cNvSpPr/>
      </xdr:nvSpPr>
      <xdr:spPr>
        <a:xfrm>
          <a:off x="21272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36221</xdr:rowOff>
    </xdr:from>
    <xdr:to>
      <xdr:col>107</xdr:col>
      <xdr:colOff>101600</xdr:colOff>
      <xdr:row>85</xdr:row>
      <xdr:rowOff>137821</xdr:rowOff>
    </xdr:to>
    <xdr:sp macro="" textlink="">
      <xdr:nvSpPr>
        <xdr:cNvPr id="729" name="フローチャート: 判断 728"/>
        <xdr:cNvSpPr/>
      </xdr:nvSpPr>
      <xdr:spPr>
        <a:xfrm>
          <a:off x="20383500" y="14609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22504</xdr:rowOff>
    </xdr:from>
    <xdr:to>
      <xdr:col>102</xdr:col>
      <xdr:colOff>165100</xdr:colOff>
      <xdr:row>85</xdr:row>
      <xdr:rowOff>124104</xdr:rowOff>
    </xdr:to>
    <xdr:sp macro="" textlink="">
      <xdr:nvSpPr>
        <xdr:cNvPr id="730" name="フローチャート: 判断 729"/>
        <xdr:cNvSpPr/>
      </xdr:nvSpPr>
      <xdr:spPr>
        <a:xfrm>
          <a:off x="19494500" y="1459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31" name="テキスト ボックス 73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32" name="テキスト ボックス 73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33" name="テキスト ボックス 73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34" name="テキスト ボックス 73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35" name="テキスト ボックス 73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558</xdr:rowOff>
    </xdr:from>
    <xdr:to>
      <xdr:col>116</xdr:col>
      <xdr:colOff>114300</xdr:colOff>
      <xdr:row>85</xdr:row>
      <xdr:rowOff>102158</xdr:rowOff>
    </xdr:to>
    <xdr:sp macro="" textlink="">
      <xdr:nvSpPr>
        <xdr:cNvPr id="736" name="楕円 735"/>
        <xdr:cNvSpPr/>
      </xdr:nvSpPr>
      <xdr:spPr>
        <a:xfrm>
          <a:off x="22110700" y="1457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23435</xdr:rowOff>
    </xdr:from>
    <xdr:ext cx="469744" cy="259045"/>
    <xdr:sp macro="" textlink="">
      <xdr:nvSpPr>
        <xdr:cNvPr id="737" name="【消防施設】&#10;一人当たり面積該当値テキスト"/>
        <xdr:cNvSpPr txBox="1"/>
      </xdr:nvSpPr>
      <xdr:spPr>
        <a:xfrm>
          <a:off x="22199600" y="14425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3302</xdr:rowOff>
    </xdr:from>
    <xdr:to>
      <xdr:col>112</xdr:col>
      <xdr:colOff>38100</xdr:colOff>
      <xdr:row>85</xdr:row>
      <xdr:rowOff>104902</xdr:rowOff>
    </xdr:to>
    <xdr:sp macro="" textlink="">
      <xdr:nvSpPr>
        <xdr:cNvPr id="738" name="楕円 737"/>
        <xdr:cNvSpPr/>
      </xdr:nvSpPr>
      <xdr:spPr>
        <a:xfrm>
          <a:off x="21272500" y="1457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51358</xdr:rowOff>
    </xdr:from>
    <xdr:to>
      <xdr:col>116</xdr:col>
      <xdr:colOff>63500</xdr:colOff>
      <xdr:row>85</xdr:row>
      <xdr:rowOff>54102</xdr:rowOff>
    </xdr:to>
    <xdr:cxnSp macro="">
      <xdr:nvCxnSpPr>
        <xdr:cNvPr id="739" name="直線コネクタ 738"/>
        <xdr:cNvCxnSpPr/>
      </xdr:nvCxnSpPr>
      <xdr:spPr>
        <a:xfrm flipV="1">
          <a:off x="21323300" y="14624608"/>
          <a:ext cx="8382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145492</xdr:rowOff>
    </xdr:from>
    <xdr:to>
      <xdr:col>107</xdr:col>
      <xdr:colOff>101600</xdr:colOff>
      <xdr:row>85</xdr:row>
      <xdr:rowOff>75642</xdr:rowOff>
    </xdr:to>
    <xdr:sp macro="" textlink="">
      <xdr:nvSpPr>
        <xdr:cNvPr id="740" name="楕円 739"/>
        <xdr:cNvSpPr/>
      </xdr:nvSpPr>
      <xdr:spPr>
        <a:xfrm>
          <a:off x="20383500" y="1454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24842</xdr:rowOff>
    </xdr:from>
    <xdr:to>
      <xdr:col>111</xdr:col>
      <xdr:colOff>177800</xdr:colOff>
      <xdr:row>85</xdr:row>
      <xdr:rowOff>54102</xdr:rowOff>
    </xdr:to>
    <xdr:cxnSp macro="">
      <xdr:nvCxnSpPr>
        <xdr:cNvPr id="741" name="直線コネクタ 740"/>
        <xdr:cNvCxnSpPr/>
      </xdr:nvCxnSpPr>
      <xdr:spPr>
        <a:xfrm>
          <a:off x="20434300" y="14598092"/>
          <a:ext cx="8890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43535</xdr:rowOff>
    </xdr:from>
    <xdr:to>
      <xdr:col>102</xdr:col>
      <xdr:colOff>165100</xdr:colOff>
      <xdr:row>85</xdr:row>
      <xdr:rowOff>145135</xdr:rowOff>
    </xdr:to>
    <xdr:sp macro="" textlink="">
      <xdr:nvSpPr>
        <xdr:cNvPr id="742" name="楕円 741"/>
        <xdr:cNvSpPr/>
      </xdr:nvSpPr>
      <xdr:spPr>
        <a:xfrm>
          <a:off x="19494500" y="1461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24842</xdr:rowOff>
    </xdr:from>
    <xdr:to>
      <xdr:col>107</xdr:col>
      <xdr:colOff>50800</xdr:colOff>
      <xdr:row>85</xdr:row>
      <xdr:rowOff>94335</xdr:rowOff>
    </xdr:to>
    <xdr:cxnSp macro="">
      <xdr:nvCxnSpPr>
        <xdr:cNvPr id="743" name="直線コネクタ 742"/>
        <xdr:cNvCxnSpPr/>
      </xdr:nvCxnSpPr>
      <xdr:spPr>
        <a:xfrm flipV="1">
          <a:off x="19545300" y="14598092"/>
          <a:ext cx="889000" cy="69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128033</xdr:rowOff>
    </xdr:from>
    <xdr:ext cx="469744" cy="259045"/>
    <xdr:sp macro="" textlink="">
      <xdr:nvSpPr>
        <xdr:cNvPr id="744" name="n_1aveValue【消防施設】&#10;一人当たり面積"/>
        <xdr:cNvSpPr txBox="1"/>
      </xdr:nvSpPr>
      <xdr:spPr>
        <a:xfrm>
          <a:off x="210757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128948</xdr:rowOff>
    </xdr:from>
    <xdr:ext cx="469744" cy="259045"/>
    <xdr:sp macro="" textlink="">
      <xdr:nvSpPr>
        <xdr:cNvPr id="745" name="n_2aveValue【消防施設】&#10;一人当たり面積"/>
        <xdr:cNvSpPr txBox="1"/>
      </xdr:nvSpPr>
      <xdr:spPr>
        <a:xfrm>
          <a:off x="20199427" y="1470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140631</xdr:rowOff>
    </xdr:from>
    <xdr:ext cx="469744" cy="259045"/>
    <xdr:sp macro="" textlink="">
      <xdr:nvSpPr>
        <xdr:cNvPr id="746" name="n_3aveValue【消防施設】&#10;一人当たり面積"/>
        <xdr:cNvSpPr txBox="1"/>
      </xdr:nvSpPr>
      <xdr:spPr>
        <a:xfrm>
          <a:off x="19310427" y="1437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121429</xdr:rowOff>
    </xdr:from>
    <xdr:ext cx="469744" cy="259045"/>
    <xdr:sp macro="" textlink="">
      <xdr:nvSpPr>
        <xdr:cNvPr id="747" name="n_1mainValue【消防施設】&#10;一人当たり面積"/>
        <xdr:cNvSpPr txBox="1"/>
      </xdr:nvSpPr>
      <xdr:spPr>
        <a:xfrm>
          <a:off x="21075727" y="14351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92169</xdr:rowOff>
    </xdr:from>
    <xdr:ext cx="469744" cy="259045"/>
    <xdr:sp macro="" textlink="">
      <xdr:nvSpPr>
        <xdr:cNvPr id="748" name="n_2mainValue【消防施設】&#10;一人当たり面積"/>
        <xdr:cNvSpPr txBox="1"/>
      </xdr:nvSpPr>
      <xdr:spPr>
        <a:xfrm>
          <a:off x="20199427" y="1432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136262</xdr:rowOff>
    </xdr:from>
    <xdr:ext cx="469744" cy="259045"/>
    <xdr:sp macro="" textlink="">
      <xdr:nvSpPr>
        <xdr:cNvPr id="749" name="n_3mainValue【消防施設】&#10;一人当たり面積"/>
        <xdr:cNvSpPr txBox="1"/>
      </xdr:nvSpPr>
      <xdr:spPr>
        <a:xfrm>
          <a:off x="19310427" y="1470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50" name="正方形/長方形 74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51" name="正方形/長方形 75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52" name="正方形/長方形 75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53" name="正方形/長方形 75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54" name="正方形/長方形 75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5" name="正方形/長方形 75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6" name="正方形/長方形 75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7" name="正方形/長方形 75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8" name="テキスト ボックス 75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9" name="直線コネクタ 75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760" name="直線コネクタ 75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761" name="テキスト ボックス 760"/>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62" name="直線コネクタ 76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63" name="テキスト ボックス 76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64" name="直線コネクタ 76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65" name="テキスト ボックス 76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6" name="直線コネクタ 76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7" name="テキスト ボックス 76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8" name="直線コネクタ 76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69" name="テキスト ボックス 768"/>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70" name="直線コネクタ 76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71" name="テキスト ボックス 770"/>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7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773" name="直線コネクタ 772"/>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774" name="【庁舎】&#10;有形固定資産減価償却率最小値テキスト"/>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75" name="直線コネクタ 77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776" name="【庁舎】&#10;有形固定資産減価償却率最大値テキスト"/>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777" name="直線コネクタ 776"/>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78757</xdr:rowOff>
    </xdr:from>
    <xdr:ext cx="405111" cy="259045"/>
    <xdr:sp macro="" textlink="">
      <xdr:nvSpPr>
        <xdr:cNvPr id="778" name="【庁舎】&#10;有形固定資産減価償却率平均値テキスト"/>
        <xdr:cNvSpPr txBox="1"/>
      </xdr:nvSpPr>
      <xdr:spPr>
        <a:xfrm>
          <a:off x="16357600" y="1790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100330</xdr:rowOff>
    </xdr:from>
    <xdr:to>
      <xdr:col>85</xdr:col>
      <xdr:colOff>177800</xdr:colOff>
      <xdr:row>105</xdr:row>
      <xdr:rowOff>30480</xdr:rowOff>
    </xdr:to>
    <xdr:sp macro="" textlink="">
      <xdr:nvSpPr>
        <xdr:cNvPr id="779" name="フローチャート: 判断 778"/>
        <xdr:cNvSpPr/>
      </xdr:nvSpPr>
      <xdr:spPr>
        <a:xfrm>
          <a:off x="16268700" y="1793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90170</xdr:rowOff>
    </xdr:from>
    <xdr:to>
      <xdr:col>81</xdr:col>
      <xdr:colOff>101600</xdr:colOff>
      <xdr:row>105</xdr:row>
      <xdr:rowOff>20320</xdr:rowOff>
    </xdr:to>
    <xdr:sp macro="" textlink="">
      <xdr:nvSpPr>
        <xdr:cNvPr id="780" name="フローチャート: 判断 779"/>
        <xdr:cNvSpPr/>
      </xdr:nvSpPr>
      <xdr:spPr>
        <a:xfrm>
          <a:off x="15430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67311</xdr:rowOff>
    </xdr:from>
    <xdr:to>
      <xdr:col>76</xdr:col>
      <xdr:colOff>165100</xdr:colOff>
      <xdr:row>104</xdr:row>
      <xdr:rowOff>168911</xdr:rowOff>
    </xdr:to>
    <xdr:sp macro="" textlink="">
      <xdr:nvSpPr>
        <xdr:cNvPr id="781" name="フローチャート: 判断 780"/>
        <xdr:cNvSpPr/>
      </xdr:nvSpPr>
      <xdr:spPr>
        <a:xfrm>
          <a:off x="14541500" y="1789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43180</xdr:rowOff>
    </xdr:from>
    <xdr:to>
      <xdr:col>72</xdr:col>
      <xdr:colOff>38100</xdr:colOff>
      <xdr:row>104</xdr:row>
      <xdr:rowOff>144780</xdr:rowOff>
    </xdr:to>
    <xdr:sp macro="" textlink="">
      <xdr:nvSpPr>
        <xdr:cNvPr id="782" name="フローチャート: 判断 781"/>
        <xdr:cNvSpPr/>
      </xdr:nvSpPr>
      <xdr:spPr>
        <a:xfrm>
          <a:off x="13652500" y="1787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3" name="テキスト ボックス 78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4" name="テキスト ボックス 78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5" name="テキスト ボックス 78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6" name="テキスト ボックス 78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7" name="テキスト ボックス 78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67311</xdr:rowOff>
    </xdr:from>
    <xdr:to>
      <xdr:col>85</xdr:col>
      <xdr:colOff>177800</xdr:colOff>
      <xdr:row>104</xdr:row>
      <xdr:rowOff>168911</xdr:rowOff>
    </xdr:to>
    <xdr:sp macro="" textlink="">
      <xdr:nvSpPr>
        <xdr:cNvPr id="788" name="楕円 787"/>
        <xdr:cNvSpPr/>
      </xdr:nvSpPr>
      <xdr:spPr>
        <a:xfrm>
          <a:off x="16268700" y="1789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90188</xdr:rowOff>
    </xdr:from>
    <xdr:ext cx="405111" cy="259045"/>
    <xdr:sp macro="" textlink="">
      <xdr:nvSpPr>
        <xdr:cNvPr id="789" name="【庁舎】&#10;有形固定資産減価償却率該当値テキスト"/>
        <xdr:cNvSpPr txBox="1"/>
      </xdr:nvSpPr>
      <xdr:spPr>
        <a:xfrm>
          <a:off x="16357600" y="17749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67311</xdr:rowOff>
    </xdr:from>
    <xdr:to>
      <xdr:col>81</xdr:col>
      <xdr:colOff>101600</xdr:colOff>
      <xdr:row>104</xdr:row>
      <xdr:rowOff>168911</xdr:rowOff>
    </xdr:to>
    <xdr:sp macro="" textlink="">
      <xdr:nvSpPr>
        <xdr:cNvPr id="790" name="楕円 789"/>
        <xdr:cNvSpPr/>
      </xdr:nvSpPr>
      <xdr:spPr>
        <a:xfrm>
          <a:off x="15430500" y="1789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118111</xdr:rowOff>
    </xdr:from>
    <xdr:to>
      <xdr:col>85</xdr:col>
      <xdr:colOff>127000</xdr:colOff>
      <xdr:row>104</xdr:row>
      <xdr:rowOff>118111</xdr:rowOff>
    </xdr:to>
    <xdr:cxnSp macro="">
      <xdr:nvCxnSpPr>
        <xdr:cNvPr id="791" name="直線コネクタ 790"/>
        <xdr:cNvCxnSpPr/>
      </xdr:nvCxnSpPr>
      <xdr:spPr>
        <a:xfrm>
          <a:off x="15481300" y="179489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90170</xdr:rowOff>
    </xdr:from>
    <xdr:to>
      <xdr:col>76</xdr:col>
      <xdr:colOff>165100</xdr:colOff>
      <xdr:row>105</xdr:row>
      <xdr:rowOff>20320</xdr:rowOff>
    </xdr:to>
    <xdr:sp macro="" textlink="">
      <xdr:nvSpPr>
        <xdr:cNvPr id="792" name="楕円 791"/>
        <xdr:cNvSpPr/>
      </xdr:nvSpPr>
      <xdr:spPr>
        <a:xfrm>
          <a:off x="145415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118111</xdr:rowOff>
    </xdr:from>
    <xdr:to>
      <xdr:col>81</xdr:col>
      <xdr:colOff>50800</xdr:colOff>
      <xdr:row>104</xdr:row>
      <xdr:rowOff>140970</xdr:rowOff>
    </xdr:to>
    <xdr:cxnSp macro="">
      <xdr:nvCxnSpPr>
        <xdr:cNvPr id="793" name="直線コネクタ 792"/>
        <xdr:cNvCxnSpPr/>
      </xdr:nvCxnSpPr>
      <xdr:spPr>
        <a:xfrm flipV="1">
          <a:off x="14592300" y="179489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107950</xdr:rowOff>
    </xdr:from>
    <xdr:to>
      <xdr:col>72</xdr:col>
      <xdr:colOff>38100</xdr:colOff>
      <xdr:row>105</xdr:row>
      <xdr:rowOff>38100</xdr:rowOff>
    </xdr:to>
    <xdr:sp macro="" textlink="">
      <xdr:nvSpPr>
        <xdr:cNvPr id="794" name="楕円 793"/>
        <xdr:cNvSpPr/>
      </xdr:nvSpPr>
      <xdr:spPr>
        <a:xfrm>
          <a:off x="13652500" y="1793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140970</xdr:rowOff>
    </xdr:from>
    <xdr:to>
      <xdr:col>76</xdr:col>
      <xdr:colOff>114300</xdr:colOff>
      <xdr:row>104</xdr:row>
      <xdr:rowOff>158750</xdr:rowOff>
    </xdr:to>
    <xdr:cxnSp macro="">
      <xdr:nvCxnSpPr>
        <xdr:cNvPr id="795" name="直線コネクタ 794"/>
        <xdr:cNvCxnSpPr/>
      </xdr:nvCxnSpPr>
      <xdr:spPr>
        <a:xfrm flipV="1">
          <a:off x="13703300" y="1797177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11447</xdr:rowOff>
    </xdr:from>
    <xdr:ext cx="405111" cy="259045"/>
    <xdr:sp macro="" textlink="">
      <xdr:nvSpPr>
        <xdr:cNvPr id="796" name="n_1aveValue【庁舎】&#10;有形固定資産減価償却率"/>
        <xdr:cNvSpPr txBox="1"/>
      </xdr:nvSpPr>
      <xdr:spPr>
        <a:xfrm>
          <a:off x="15266044" y="180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13988</xdr:rowOff>
    </xdr:from>
    <xdr:ext cx="405111" cy="259045"/>
    <xdr:sp macro="" textlink="">
      <xdr:nvSpPr>
        <xdr:cNvPr id="797" name="n_2aveValue【庁舎】&#10;有形固定資産減価償却率"/>
        <xdr:cNvSpPr txBox="1"/>
      </xdr:nvSpPr>
      <xdr:spPr>
        <a:xfrm>
          <a:off x="14389744" y="1767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161307</xdr:rowOff>
    </xdr:from>
    <xdr:ext cx="405111" cy="259045"/>
    <xdr:sp macro="" textlink="">
      <xdr:nvSpPr>
        <xdr:cNvPr id="798" name="n_3aveValue【庁舎】&#10;有形固定資産減価償却率"/>
        <xdr:cNvSpPr txBox="1"/>
      </xdr:nvSpPr>
      <xdr:spPr>
        <a:xfrm>
          <a:off x="13500744" y="17649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13988</xdr:rowOff>
    </xdr:from>
    <xdr:ext cx="405111" cy="259045"/>
    <xdr:sp macro="" textlink="">
      <xdr:nvSpPr>
        <xdr:cNvPr id="799" name="n_1mainValue【庁舎】&#10;有形固定資産減価償却率"/>
        <xdr:cNvSpPr txBox="1"/>
      </xdr:nvSpPr>
      <xdr:spPr>
        <a:xfrm>
          <a:off x="15266044" y="17673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11447</xdr:rowOff>
    </xdr:from>
    <xdr:ext cx="405111" cy="259045"/>
    <xdr:sp macro="" textlink="">
      <xdr:nvSpPr>
        <xdr:cNvPr id="800" name="n_2mainValue【庁舎】&#10;有形固定資産減価償却率"/>
        <xdr:cNvSpPr txBox="1"/>
      </xdr:nvSpPr>
      <xdr:spPr>
        <a:xfrm>
          <a:off x="14389744" y="180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29227</xdr:rowOff>
    </xdr:from>
    <xdr:ext cx="405111" cy="259045"/>
    <xdr:sp macro="" textlink="">
      <xdr:nvSpPr>
        <xdr:cNvPr id="801" name="n_3mainValue【庁舎】&#10;有形固定資産減価償却率"/>
        <xdr:cNvSpPr txBox="1"/>
      </xdr:nvSpPr>
      <xdr:spPr>
        <a:xfrm>
          <a:off x="13500744" y="18031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1" name="直線コネクタ 81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2" name="直線コネクタ 81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3" name="テキスト ボックス 81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4" name="直線コネクタ 81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5" name="テキスト ボックス 81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6" name="直線コネクタ 81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7" name="テキスト ボックス 81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8" name="直線コネクタ 81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9" name="テキスト ボックス 81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20" name="直線コネクタ 81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1" name="テキスト ボックス 82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2" name="直線コネクタ 82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3" name="テキスト ボックス 82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4" name="直線コネクタ 82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5" name="テキスト ボックス 82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94162</xdr:rowOff>
    </xdr:from>
    <xdr:to>
      <xdr:col>116</xdr:col>
      <xdr:colOff>62864</xdr:colOff>
      <xdr:row>107</xdr:row>
      <xdr:rowOff>167639</xdr:rowOff>
    </xdr:to>
    <xdr:cxnSp macro="">
      <xdr:nvCxnSpPr>
        <xdr:cNvPr id="827" name="直線コネクタ 826"/>
        <xdr:cNvCxnSpPr/>
      </xdr:nvCxnSpPr>
      <xdr:spPr>
        <a:xfrm flipV="1">
          <a:off x="22160864" y="17067712"/>
          <a:ext cx="0" cy="14450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xdr:rowOff>
    </xdr:from>
    <xdr:ext cx="469744" cy="259045"/>
    <xdr:sp macro="" textlink="">
      <xdr:nvSpPr>
        <xdr:cNvPr id="828" name="【庁舎】&#10;一人当たり面積最小値テキスト"/>
        <xdr:cNvSpPr txBox="1"/>
      </xdr:nvSpPr>
      <xdr:spPr>
        <a:xfrm>
          <a:off x="22199600" y="1851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167639</xdr:rowOff>
    </xdr:from>
    <xdr:to>
      <xdr:col>116</xdr:col>
      <xdr:colOff>152400</xdr:colOff>
      <xdr:row>107</xdr:row>
      <xdr:rowOff>167639</xdr:rowOff>
    </xdr:to>
    <xdr:cxnSp macro="">
      <xdr:nvCxnSpPr>
        <xdr:cNvPr id="829" name="直線コネクタ 828"/>
        <xdr:cNvCxnSpPr/>
      </xdr:nvCxnSpPr>
      <xdr:spPr>
        <a:xfrm>
          <a:off x="22072600" y="1851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40839</xdr:rowOff>
    </xdr:from>
    <xdr:ext cx="469744" cy="259045"/>
    <xdr:sp macro="" textlink="">
      <xdr:nvSpPr>
        <xdr:cNvPr id="830" name="【庁舎】&#10;一人当たり面積最大値テキスト"/>
        <xdr:cNvSpPr txBox="1"/>
      </xdr:nvSpPr>
      <xdr:spPr>
        <a:xfrm>
          <a:off x="22199600" y="16842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94162</xdr:rowOff>
    </xdr:from>
    <xdr:to>
      <xdr:col>116</xdr:col>
      <xdr:colOff>152400</xdr:colOff>
      <xdr:row>99</xdr:row>
      <xdr:rowOff>94162</xdr:rowOff>
    </xdr:to>
    <xdr:cxnSp macro="">
      <xdr:nvCxnSpPr>
        <xdr:cNvPr id="831" name="直線コネクタ 830"/>
        <xdr:cNvCxnSpPr/>
      </xdr:nvCxnSpPr>
      <xdr:spPr>
        <a:xfrm>
          <a:off x="22072600" y="17067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51179</xdr:rowOff>
    </xdr:from>
    <xdr:ext cx="469744" cy="259045"/>
    <xdr:sp macro="" textlink="">
      <xdr:nvSpPr>
        <xdr:cNvPr id="832" name="【庁舎】&#10;一人当たり面積平均値テキスト"/>
        <xdr:cNvSpPr txBox="1"/>
      </xdr:nvSpPr>
      <xdr:spPr>
        <a:xfrm>
          <a:off x="22199600" y="180534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72752</xdr:rowOff>
    </xdr:from>
    <xdr:to>
      <xdr:col>116</xdr:col>
      <xdr:colOff>114300</xdr:colOff>
      <xdr:row>106</xdr:row>
      <xdr:rowOff>2902</xdr:rowOff>
    </xdr:to>
    <xdr:sp macro="" textlink="">
      <xdr:nvSpPr>
        <xdr:cNvPr id="833" name="フローチャート: 判断 832"/>
        <xdr:cNvSpPr/>
      </xdr:nvSpPr>
      <xdr:spPr>
        <a:xfrm>
          <a:off x="22110700" y="1807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90714</xdr:rowOff>
    </xdr:from>
    <xdr:to>
      <xdr:col>112</xdr:col>
      <xdr:colOff>38100</xdr:colOff>
      <xdr:row>106</xdr:row>
      <xdr:rowOff>20864</xdr:rowOff>
    </xdr:to>
    <xdr:sp macro="" textlink="">
      <xdr:nvSpPr>
        <xdr:cNvPr id="834" name="フローチャート: 判断 833"/>
        <xdr:cNvSpPr/>
      </xdr:nvSpPr>
      <xdr:spPr>
        <a:xfrm>
          <a:off x="21272500" y="1809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128270</xdr:rowOff>
    </xdr:from>
    <xdr:to>
      <xdr:col>107</xdr:col>
      <xdr:colOff>101600</xdr:colOff>
      <xdr:row>106</xdr:row>
      <xdr:rowOff>58420</xdr:rowOff>
    </xdr:to>
    <xdr:sp macro="" textlink="">
      <xdr:nvSpPr>
        <xdr:cNvPr id="835" name="フローチャート: 判断 834"/>
        <xdr:cNvSpPr/>
      </xdr:nvSpPr>
      <xdr:spPr>
        <a:xfrm>
          <a:off x="20383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10705</xdr:rowOff>
    </xdr:from>
    <xdr:to>
      <xdr:col>102</xdr:col>
      <xdr:colOff>165100</xdr:colOff>
      <xdr:row>106</xdr:row>
      <xdr:rowOff>112305</xdr:rowOff>
    </xdr:to>
    <xdr:sp macro="" textlink="">
      <xdr:nvSpPr>
        <xdr:cNvPr id="836" name="フローチャート: 判断 835"/>
        <xdr:cNvSpPr/>
      </xdr:nvSpPr>
      <xdr:spPr>
        <a:xfrm>
          <a:off x="19494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113574</xdr:rowOff>
    </xdr:from>
    <xdr:to>
      <xdr:col>116</xdr:col>
      <xdr:colOff>114300</xdr:colOff>
      <xdr:row>105</xdr:row>
      <xdr:rowOff>43724</xdr:rowOff>
    </xdr:to>
    <xdr:sp macro="" textlink="">
      <xdr:nvSpPr>
        <xdr:cNvPr id="842" name="楕円 841"/>
        <xdr:cNvSpPr/>
      </xdr:nvSpPr>
      <xdr:spPr>
        <a:xfrm>
          <a:off x="22110700" y="1794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136451</xdr:rowOff>
    </xdr:from>
    <xdr:ext cx="469744" cy="259045"/>
    <xdr:sp macro="" textlink="">
      <xdr:nvSpPr>
        <xdr:cNvPr id="843" name="【庁舎】&#10;一人当たり面積該当値テキスト"/>
        <xdr:cNvSpPr txBox="1"/>
      </xdr:nvSpPr>
      <xdr:spPr>
        <a:xfrm>
          <a:off x="22199600" y="1779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126637</xdr:rowOff>
    </xdr:from>
    <xdr:to>
      <xdr:col>112</xdr:col>
      <xdr:colOff>38100</xdr:colOff>
      <xdr:row>105</xdr:row>
      <xdr:rowOff>56787</xdr:rowOff>
    </xdr:to>
    <xdr:sp macro="" textlink="">
      <xdr:nvSpPr>
        <xdr:cNvPr id="844" name="楕円 843"/>
        <xdr:cNvSpPr/>
      </xdr:nvSpPr>
      <xdr:spPr>
        <a:xfrm>
          <a:off x="21272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164374</xdr:rowOff>
    </xdr:from>
    <xdr:to>
      <xdr:col>116</xdr:col>
      <xdr:colOff>63500</xdr:colOff>
      <xdr:row>105</xdr:row>
      <xdr:rowOff>5987</xdr:rowOff>
    </xdr:to>
    <xdr:cxnSp macro="">
      <xdr:nvCxnSpPr>
        <xdr:cNvPr id="845" name="直線コネクタ 844"/>
        <xdr:cNvCxnSpPr/>
      </xdr:nvCxnSpPr>
      <xdr:spPr>
        <a:xfrm flipV="1">
          <a:off x="21323300" y="1799517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139700</xdr:rowOff>
    </xdr:from>
    <xdr:to>
      <xdr:col>107</xdr:col>
      <xdr:colOff>101600</xdr:colOff>
      <xdr:row>105</xdr:row>
      <xdr:rowOff>69850</xdr:rowOff>
    </xdr:to>
    <xdr:sp macro="" textlink="">
      <xdr:nvSpPr>
        <xdr:cNvPr id="846" name="楕円 845"/>
        <xdr:cNvSpPr/>
      </xdr:nvSpPr>
      <xdr:spPr>
        <a:xfrm>
          <a:off x="20383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5987</xdr:rowOff>
    </xdr:from>
    <xdr:to>
      <xdr:col>111</xdr:col>
      <xdr:colOff>177800</xdr:colOff>
      <xdr:row>105</xdr:row>
      <xdr:rowOff>19050</xdr:rowOff>
    </xdr:to>
    <xdr:cxnSp macro="">
      <xdr:nvCxnSpPr>
        <xdr:cNvPr id="847" name="直線コネクタ 846"/>
        <xdr:cNvCxnSpPr/>
      </xdr:nvCxnSpPr>
      <xdr:spPr>
        <a:xfrm flipV="1">
          <a:off x="20434300" y="180082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95613</xdr:rowOff>
    </xdr:from>
    <xdr:to>
      <xdr:col>102</xdr:col>
      <xdr:colOff>165100</xdr:colOff>
      <xdr:row>105</xdr:row>
      <xdr:rowOff>25763</xdr:rowOff>
    </xdr:to>
    <xdr:sp macro="" textlink="">
      <xdr:nvSpPr>
        <xdr:cNvPr id="848" name="楕円 847"/>
        <xdr:cNvSpPr/>
      </xdr:nvSpPr>
      <xdr:spPr>
        <a:xfrm>
          <a:off x="19494500" y="1792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146413</xdr:rowOff>
    </xdr:from>
    <xdr:to>
      <xdr:col>107</xdr:col>
      <xdr:colOff>50800</xdr:colOff>
      <xdr:row>105</xdr:row>
      <xdr:rowOff>19050</xdr:rowOff>
    </xdr:to>
    <xdr:cxnSp macro="">
      <xdr:nvCxnSpPr>
        <xdr:cNvPr id="849" name="直線コネクタ 848"/>
        <xdr:cNvCxnSpPr/>
      </xdr:nvCxnSpPr>
      <xdr:spPr>
        <a:xfrm>
          <a:off x="19545300" y="1797721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11991</xdr:rowOff>
    </xdr:from>
    <xdr:ext cx="469744" cy="259045"/>
    <xdr:sp macro="" textlink="">
      <xdr:nvSpPr>
        <xdr:cNvPr id="850" name="n_1aveValue【庁舎】&#10;一人当たり面積"/>
        <xdr:cNvSpPr txBox="1"/>
      </xdr:nvSpPr>
      <xdr:spPr>
        <a:xfrm>
          <a:off x="21075727" y="1818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49547</xdr:rowOff>
    </xdr:from>
    <xdr:ext cx="469744" cy="259045"/>
    <xdr:sp macro="" textlink="">
      <xdr:nvSpPr>
        <xdr:cNvPr id="851" name="n_2aveValue【庁舎】&#10;一人当たり面積"/>
        <xdr:cNvSpPr txBox="1"/>
      </xdr:nvSpPr>
      <xdr:spPr>
        <a:xfrm>
          <a:off x="20199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103432</xdr:rowOff>
    </xdr:from>
    <xdr:ext cx="469744" cy="259045"/>
    <xdr:sp macro="" textlink="">
      <xdr:nvSpPr>
        <xdr:cNvPr id="852" name="n_3aveValue【庁舎】&#10;一人当たり面積"/>
        <xdr:cNvSpPr txBox="1"/>
      </xdr:nvSpPr>
      <xdr:spPr>
        <a:xfrm>
          <a:off x="19310427" y="18277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73314</xdr:rowOff>
    </xdr:from>
    <xdr:ext cx="469744" cy="259045"/>
    <xdr:sp macro="" textlink="">
      <xdr:nvSpPr>
        <xdr:cNvPr id="853" name="n_1mainValue【庁舎】&#10;一人当たり面積"/>
        <xdr:cNvSpPr txBox="1"/>
      </xdr:nvSpPr>
      <xdr:spPr>
        <a:xfrm>
          <a:off x="21075727" y="177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86377</xdr:rowOff>
    </xdr:from>
    <xdr:ext cx="469744" cy="259045"/>
    <xdr:sp macro="" textlink="">
      <xdr:nvSpPr>
        <xdr:cNvPr id="854" name="n_2mainValue【庁舎】&#10;一人当たり面積"/>
        <xdr:cNvSpPr txBox="1"/>
      </xdr:nvSpPr>
      <xdr:spPr>
        <a:xfrm>
          <a:off x="20199427" y="1774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42290</xdr:rowOff>
    </xdr:from>
    <xdr:ext cx="469744" cy="259045"/>
    <xdr:sp macro="" textlink="">
      <xdr:nvSpPr>
        <xdr:cNvPr id="855" name="n_3mainValue【庁舎】&#10;一人当たり面積"/>
        <xdr:cNvSpPr txBox="1"/>
      </xdr:nvSpPr>
      <xdr:spPr>
        <a:xfrm>
          <a:off x="19310427" y="1770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mn-lt"/>
              <a:ea typeface="+mn-ea"/>
              <a:cs typeface="+mn-cs"/>
            </a:rPr>
            <a:t>体育館・プールについては、取得価額等の大部分を占めるながと総合体育館が平成</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年度建設で、残存価格が残っていることから、類似団体と比べて有形固定資産減価償却率が低くなっている。</a:t>
          </a:r>
          <a:endParaRPr lang="ja-JP" altLang="ja-JP" sz="1400">
            <a:effectLst/>
          </a:endParaRPr>
        </a:p>
        <a:p>
          <a:r>
            <a:rPr kumimoji="1" lang="ja-JP" altLang="ja-JP" sz="1100">
              <a:solidFill>
                <a:schemeClr val="dk1"/>
              </a:solidFill>
              <a:effectLst/>
              <a:latin typeface="+mn-lt"/>
              <a:ea typeface="+mn-ea"/>
              <a:cs typeface="+mn-cs"/>
            </a:rPr>
            <a:t>　一般廃棄物処理施設については、老朽化が進んでいた可燃ごみ焼却施設を萩市と共同で平成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かけて建設を行ったこと、また、跡地に新たにプラスチック製容器包装類と紙製容器包装類を分別・資源化するためのリサイクル施設を建設したことから、類似団体と比べて有形固定資産減価償却率が低く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消防施設についても、平成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年度に消防庁舎の建て替えが完了し、有形固定資産減価償却率が平成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年度から大きく下がっている。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34,305
33,858
357.31
21,044,355
20,192,521
661,325
12,544,156
21,709,680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個人所得割の増等により、基準財政収入額が増加したことから、指数は前年度と比較して</a:t>
          </a:r>
          <a:r>
            <a:rPr kumimoji="1" lang="en-US" altLang="ja-JP" sz="1100">
              <a:solidFill>
                <a:schemeClr val="dk1"/>
              </a:solidFill>
              <a:effectLst/>
              <a:latin typeface="ＭＳ Ｐゴシック" pitchFamily="50" charset="-128"/>
              <a:ea typeface="ＭＳ Ｐゴシック" pitchFamily="50" charset="-128"/>
              <a:cs typeface="+mn-cs"/>
            </a:rPr>
            <a:t>0.01</a:t>
          </a:r>
          <a:r>
            <a:rPr kumimoji="1" lang="ja-JP" altLang="ja-JP" sz="1100">
              <a:solidFill>
                <a:schemeClr val="dk1"/>
              </a:solidFill>
              <a:effectLst/>
              <a:latin typeface="ＭＳ Ｐゴシック" pitchFamily="50" charset="-128"/>
              <a:ea typeface="ＭＳ Ｐゴシック" pitchFamily="50" charset="-128"/>
              <a:cs typeface="+mn-cs"/>
            </a:rPr>
            <a:t>ポイント改善したが、類似団体平均値を下回っている。</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今後も、人口減少による市税等の収入減が予想される中で、長門市経営改革プランに基づき、歳入規模・構造に見合った歳出構造への転換を図ることに加え、人口減少に歯止めをかけていくため、長門市まち・ひと・しごと創生創業戦略に沿った取組を着実に推進する。</a:t>
          </a:r>
          <a:endParaRPr lang="ja-JP" altLang="ja-JP" sz="1100">
            <a:effectLst/>
            <a:latin typeface="ＭＳ Ｐゴシック" pitchFamily="50" charset="-128"/>
            <a:ea typeface="ＭＳ Ｐゴシック"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94192</xdr:rowOff>
    </xdr:to>
    <xdr:cxnSp macro="">
      <xdr:nvCxnSpPr>
        <xdr:cNvPr id="64" name="直線コネクタ 63"/>
        <xdr:cNvCxnSpPr/>
      </xdr:nvCxnSpPr>
      <xdr:spPr>
        <a:xfrm flipV="1">
          <a:off x="4953000" y="6341533"/>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155575</xdr:rowOff>
    </xdr:to>
    <xdr:cxnSp macro="">
      <xdr:nvCxnSpPr>
        <xdr:cNvPr id="69" name="直線コネクタ 68"/>
        <xdr:cNvCxnSpPr/>
      </xdr:nvCxnSpPr>
      <xdr:spPr>
        <a:xfrm flipV="1">
          <a:off x="4114800" y="75078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70"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155575</xdr:rowOff>
    </xdr:from>
    <xdr:to>
      <xdr:col>19</xdr:col>
      <xdr:colOff>133350</xdr:colOff>
      <xdr:row>43</xdr:row>
      <xdr:rowOff>155575</xdr:rowOff>
    </xdr:to>
    <xdr:cxnSp macro="">
      <xdr:nvCxnSpPr>
        <xdr:cNvPr id="72" name="直線コネクタ 71"/>
        <xdr:cNvCxnSpPr/>
      </xdr:nvCxnSpPr>
      <xdr:spPr>
        <a:xfrm>
          <a:off x="3225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155575</xdr:rowOff>
    </xdr:from>
    <xdr:to>
      <xdr:col>15</xdr:col>
      <xdr:colOff>82550</xdr:colOff>
      <xdr:row>43</xdr:row>
      <xdr:rowOff>155575</xdr:rowOff>
    </xdr:to>
    <xdr:cxnSp macro="">
      <xdr:nvCxnSpPr>
        <xdr:cNvPr id="75" name="直線コネクタ 74"/>
        <xdr:cNvCxnSpPr/>
      </xdr:nvCxnSpPr>
      <xdr:spPr>
        <a:xfrm>
          <a:off x="2336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6" name="フローチャート: 判断 75"/>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77" name="テキスト ボックス 76"/>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155575</xdr:rowOff>
    </xdr:to>
    <xdr:cxnSp macro="">
      <xdr:nvCxnSpPr>
        <xdr:cNvPr id="78" name="直線コネクタ 77"/>
        <xdr:cNvCxnSpPr/>
      </xdr:nvCxnSpPr>
      <xdr:spPr>
        <a:xfrm>
          <a:off x="1447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155575</xdr:rowOff>
    </xdr:from>
    <xdr:to>
      <xdr:col>11</xdr:col>
      <xdr:colOff>82550</xdr:colOff>
      <xdr:row>43</xdr:row>
      <xdr:rowOff>85725</xdr:rowOff>
    </xdr:to>
    <xdr:sp macro="" textlink="">
      <xdr:nvSpPr>
        <xdr:cNvPr id="79" name="フローチャート: 判断 78"/>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80" name="テキスト ボックス 79"/>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55685</xdr:rowOff>
    </xdr:from>
    <xdr:ext cx="762000" cy="259045"/>
    <xdr:sp macro="" textlink="">
      <xdr:nvSpPr>
        <xdr:cNvPr id="82" name="テキスト ボックス 81"/>
        <xdr:cNvSpPr txBox="1"/>
      </xdr:nvSpPr>
      <xdr:spPr>
        <a:xfrm>
          <a:off x="1066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84667</xdr:rowOff>
    </xdr:from>
    <xdr:to>
      <xdr:col>23</xdr:col>
      <xdr:colOff>184150</xdr:colOff>
      <xdr:row>44</xdr:row>
      <xdr:rowOff>14817</xdr:rowOff>
    </xdr:to>
    <xdr:sp macro="" textlink="">
      <xdr:nvSpPr>
        <xdr:cNvPr id="88" name="楕円 87"/>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56744</xdr:rowOff>
    </xdr:from>
    <xdr:ext cx="762000" cy="259045"/>
    <xdr:sp macro="" textlink="">
      <xdr:nvSpPr>
        <xdr:cNvPr id="89" name="財政力該当値テキスト"/>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104775</xdr:rowOff>
    </xdr:from>
    <xdr:to>
      <xdr:col>19</xdr:col>
      <xdr:colOff>184150</xdr:colOff>
      <xdr:row>44</xdr:row>
      <xdr:rowOff>34925</xdr:rowOff>
    </xdr:to>
    <xdr:sp macro="" textlink="">
      <xdr:nvSpPr>
        <xdr:cNvPr id="90" name="楕円 89"/>
        <xdr:cNvSpPr/>
      </xdr:nvSpPr>
      <xdr:spPr>
        <a:xfrm>
          <a:off x="4064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19702</xdr:rowOff>
    </xdr:from>
    <xdr:ext cx="736600" cy="259045"/>
    <xdr:sp macro="" textlink="">
      <xdr:nvSpPr>
        <xdr:cNvPr id="91" name="テキスト ボックス 90"/>
        <xdr:cNvSpPr txBox="1"/>
      </xdr:nvSpPr>
      <xdr:spPr>
        <a:xfrm>
          <a:off x="3733800" y="7563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104775</xdr:rowOff>
    </xdr:from>
    <xdr:to>
      <xdr:col>15</xdr:col>
      <xdr:colOff>133350</xdr:colOff>
      <xdr:row>44</xdr:row>
      <xdr:rowOff>34925</xdr:rowOff>
    </xdr:to>
    <xdr:sp macro="" textlink="">
      <xdr:nvSpPr>
        <xdr:cNvPr id="92" name="楕円 91"/>
        <xdr:cNvSpPr/>
      </xdr:nvSpPr>
      <xdr:spPr>
        <a:xfrm>
          <a:off x="3175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19702</xdr:rowOff>
    </xdr:from>
    <xdr:ext cx="762000" cy="259045"/>
    <xdr:sp macro="" textlink="">
      <xdr:nvSpPr>
        <xdr:cNvPr id="93" name="テキスト ボックス 92"/>
        <xdr:cNvSpPr txBox="1"/>
      </xdr:nvSpPr>
      <xdr:spPr>
        <a:xfrm>
          <a:off x="2844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104775</xdr:rowOff>
    </xdr:from>
    <xdr:to>
      <xdr:col>11</xdr:col>
      <xdr:colOff>82550</xdr:colOff>
      <xdr:row>44</xdr:row>
      <xdr:rowOff>34925</xdr:rowOff>
    </xdr:to>
    <xdr:sp macro="" textlink="">
      <xdr:nvSpPr>
        <xdr:cNvPr id="94" name="楕円 93"/>
        <xdr:cNvSpPr/>
      </xdr:nvSpPr>
      <xdr:spPr>
        <a:xfrm>
          <a:off x="2286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19702</xdr:rowOff>
    </xdr:from>
    <xdr:ext cx="762000" cy="259045"/>
    <xdr:sp macro="" textlink="">
      <xdr:nvSpPr>
        <xdr:cNvPr id="95" name="テキスト ボックス 94"/>
        <xdr:cNvSpPr txBox="1"/>
      </xdr:nvSpPr>
      <xdr:spPr>
        <a:xfrm>
          <a:off x="1955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6" name="楕円 95"/>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97" name="テキスト ボックス 96"/>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公債費の減により、経常経費充当一般財源は減少したものの、普通交付税の合併算定替の縮減による経常一般財源歳入額の減少が大きく、比率は前年度と比較して</a:t>
          </a:r>
          <a:r>
            <a:rPr kumimoji="1" lang="en-US" altLang="ja-JP" sz="1100">
              <a:solidFill>
                <a:schemeClr val="dk1"/>
              </a:solidFill>
              <a:effectLst/>
              <a:latin typeface="ＭＳ Ｐゴシック" pitchFamily="50" charset="-128"/>
              <a:ea typeface="ＭＳ Ｐゴシック" pitchFamily="50" charset="-128"/>
              <a:cs typeface="+mn-cs"/>
            </a:rPr>
            <a:t>0.7</a:t>
          </a:r>
          <a:r>
            <a:rPr kumimoji="1" lang="ja-JP" altLang="ja-JP" sz="1100">
              <a:solidFill>
                <a:schemeClr val="dk1"/>
              </a:solidFill>
              <a:effectLst/>
              <a:latin typeface="ＭＳ Ｐゴシック" pitchFamily="50" charset="-128"/>
              <a:ea typeface="ＭＳ Ｐゴシック" pitchFamily="50" charset="-128"/>
              <a:cs typeface="+mn-cs"/>
            </a:rPr>
            <a:t>％悪化し、類似団体平均値を上回っている。</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今後、人件費や経常経費の抑制などの財政健全化へ向けた取組に努める。</a:t>
          </a:r>
          <a:endParaRPr lang="ja-JP" altLang="ja-JP" sz="1100">
            <a:effectLst/>
            <a:latin typeface="ＭＳ Ｐゴシック" pitchFamily="50" charset="-128"/>
            <a:ea typeface="ＭＳ Ｐゴシック"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133894</xdr:rowOff>
    </xdr:from>
    <xdr:to>
      <xdr:col>23</xdr:col>
      <xdr:colOff>133350</xdr:colOff>
      <xdr:row>66</xdr:row>
      <xdr:rowOff>134257</xdr:rowOff>
    </xdr:to>
    <xdr:cxnSp macro="">
      <xdr:nvCxnSpPr>
        <xdr:cNvPr id="129" name="直線コネクタ 128"/>
        <xdr:cNvCxnSpPr/>
      </xdr:nvCxnSpPr>
      <xdr:spPr>
        <a:xfrm flipV="1">
          <a:off x="4953000" y="10077994"/>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0" name="財政構造の弾力性最小値テキスト"/>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1" name="直線コネクタ 130"/>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48821</xdr:rowOff>
    </xdr:from>
    <xdr:ext cx="762000" cy="259045"/>
    <xdr:sp macro="" textlink="">
      <xdr:nvSpPr>
        <xdr:cNvPr id="132" name="財政構造の弾力性最大値テキスト"/>
        <xdr:cNvSpPr txBox="1"/>
      </xdr:nvSpPr>
      <xdr:spPr>
        <a:xfrm>
          <a:off x="5041900" y="9821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133894</xdr:rowOff>
    </xdr:from>
    <xdr:to>
      <xdr:col>24</xdr:col>
      <xdr:colOff>12700</xdr:colOff>
      <xdr:row>58</xdr:row>
      <xdr:rowOff>133894</xdr:rowOff>
    </xdr:to>
    <xdr:cxnSp macro="">
      <xdr:nvCxnSpPr>
        <xdr:cNvPr id="133" name="直線コネクタ 132"/>
        <xdr:cNvCxnSpPr/>
      </xdr:nvCxnSpPr>
      <xdr:spPr>
        <a:xfrm>
          <a:off x="4864100" y="1007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84001</xdr:rowOff>
    </xdr:from>
    <xdr:to>
      <xdr:col>23</xdr:col>
      <xdr:colOff>133350</xdr:colOff>
      <xdr:row>60</xdr:row>
      <xdr:rowOff>108131</xdr:rowOff>
    </xdr:to>
    <xdr:cxnSp macro="">
      <xdr:nvCxnSpPr>
        <xdr:cNvPr id="134" name="直線コネクタ 133"/>
        <xdr:cNvCxnSpPr/>
      </xdr:nvCxnSpPr>
      <xdr:spPr>
        <a:xfrm>
          <a:off x="4114800" y="10371001"/>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60070</xdr:rowOff>
    </xdr:from>
    <xdr:ext cx="762000" cy="259045"/>
    <xdr:sp macro="" textlink="">
      <xdr:nvSpPr>
        <xdr:cNvPr id="135" name="財政構造の弾力性平均値テキスト"/>
        <xdr:cNvSpPr txBox="1"/>
      </xdr:nvSpPr>
      <xdr:spPr>
        <a:xfrm>
          <a:off x="5041900" y="101756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43543</xdr:rowOff>
    </xdr:from>
    <xdr:to>
      <xdr:col>23</xdr:col>
      <xdr:colOff>184150</xdr:colOff>
      <xdr:row>60</xdr:row>
      <xdr:rowOff>145143</xdr:rowOff>
    </xdr:to>
    <xdr:sp macro="" textlink="">
      <xdr:nvSpPr>
        <xdr:cNvPr id="136" name="フローチャート: 判断 135"/>
        <xdr:cNvSpPr/>
      </xdr:nvSpPr>
      <xdr:spPr>
        <a:xfrm>
          <a:off x="49022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141696</xdr:rowOff>
    </xdr:from>
    <xdr:to>
      <xdr:col>19</xdr:col>
      <xdr:colOff>133350</xdr:colOff>
      <xdr:row>60</xdr:row>
      <xdr:rowOff>84001</xdr:rowOff>
    </xdr:to>
    <xdr:cxnSp macro="">
      <xdr:nvCxnSpPr>
        <xdr:cNvPr id="137" name="直線コネクタ 136"/>
        <xdr:cNvCxnSpPr/>
      </xdr:nvCxnSpPr>
      <xdr:spPr>
        <a:xfrm>
          <a:off x="3225800" y="10257246"/>
          <a:ext cx="889000" cy="113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15966</xdr:rowOff>
    </xdr:from>
    <xdr:to>
      <xdr:col>19</xdr:col>
      <xdr:colOff>184150</xdr:colOff>
      <xdr:row>60</xdr:row>
      <xdr:rowOff>117566</xdr:rowOff>
    </xdr:to>
    <xdr:sp macro="" textlink="">
      <xdr:nvSpPr>
        <xdr:cNvPr id="138" name="フローチャート: 判断 137"/>
        <xdr:cNvSpPr/>
      </xdr:nvSpPr>
      <xdr:spPr>
        <a:xfrm>
          <a:off x="4064000" y="103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127743</xdr:rowOff>
    </xdr:from>
    <xdr:ext cx="736600" cy="259045"/>
    <xdr:sp macro="" textlink="">
      <xdr:nvSpPr>
        <xdr:cNvPr id="139" name="テキスト ボックス 138"/>
        <xdr:cNvSpPr txBox="1"/>
      </xdr:nvSpPr>
      <xdr:spPr>
        <a:xfrm>
          <a:off x="3733800" y="10071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141696</xdr:rowOff>
    </xdr:from>
    <xdr:to>
      <xdr:col>15</xdr:col>
      <xdr:colOff>82550</xdr:colOff>
      <xdr:row>59</xdr:row>
      <xdr:rowOff>145143</xdr:rowOff>
    </xdr:to>
    <xdr:cxnSp macro="">
      <xdr:nvCxnSpPr>
        <xdr:cNvPr id="140" name="直線コネクタ 139"/>
        <xdr:cNvCxnSpPr/>
      </xdr:nvCxnSpPr>
      <xdr:spPr>
        <a:xfrm flipV="1">
          <a:off x="2336800" y="1025724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146050</xdr:rowOff>
    </xdr:from>
    <xdr:to>
      <xdr:col>15</xdr:col>
      <xdr:colOff>133350</xdr:colOff>
      <xdr:row>60</xdr:row>
      <xdr:rowOff>76200</xdr:rowOff>
    </xdr:to>
    <xdr:sp macro="" textlink="">
      <xdr:nvSpPr>
        <xdr:cNvPr id="141" name="フローチャート: 判断 140"/>
        <xdr:cNvSpPr/>
      </xdr:nvSpPr>
      <xdr:spPr>
        <a:xfrm>
          <a:off x="3175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60977</xdr:rowOff>
    </xdr:from>
    <xdr:ext cx="762000" cy="259045"/>
    <xdr:sp macro="" textlink="">
      <xdr:nvSpPr>
        <xdr:cNvPr id="142" name="テキスト ボックス 141"/>
        <xdr:cNvSpPr txBox="1"/>
      </xdr:nvSpPr>
      <xdr:spPr>
        <a:xfrm>
          <a:off x="2844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145143</xdr:rowOff>
    </xdr:from>
    <xdr:to>
      <xdr:col>11</xdr:col>
      <xdr:colOff>31750</xdr:colOff>
      <xdr:row>60</xdr:row>
      <xdr:rowOff>59872</xdr:rowOff>
    </xdr:to>
    <xdr:cxnSp macro="">
      <xdr:nvCxnSpPr>
        <xdr:cNvPr id="143" name="直線コネクタ 142"/>
        <xdr:cNvCxnSpPr/>
      </xdr:nvCxnSpPr>
      <xdr:spPr>
        <a:xfrm flipV="1">
          <a:off x="1447800" y="10260693"/>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73660</xdr:rowOff>
    </xdr:from>
    <xdr:to>
      <xdr:col>11</xdr:col>
      <xdr:colOff>82550</xdr:colOff>
      <xdr:row>60</xdr:row>
      <xdr:rowOff>3810</xdr:rowOff>
    </xdr:to>
    <xdr:sp macro="" textlink="">
      <xdr:nvSpPr>
        <xdr:cNvPr id="144" name="フローチャート: 判断 143"/>
        <xdr:cNvSpPr/>
      </xdr:nvSpPr>
      <xdr:spPr>
        <a:xfrm>
          <a:off x="2286000" y="1018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13987</xdr:rowOff>
    </xdr:from>
    <xdr:ext cx="762000" cy="259045"/>
    <xdr:sp macro="" textlink="">
      <xdr:nvSpPr>
        <xdr:cNvPr id="145" name="テキスト ボックス 144"/>
        <xdr:cNvSpPr txBox="1"/>
      </xdr:nvSpPr>
      <xdr:spPr>
        <a:xfrm>
          <a:off x="1955800" y="995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115026</xdr:rowOff>
    </xdr:from>
    <xdr:to>
      <xdr:col>7</xdr:col>
      <xdr:colOff>31750</xdr:colOff>
      <xdr:row>60</xdr:row>
      <xdr:rowOff>45176</xdr:rowOff>
    </xdr:to>
    <xdr:sp macro="" textlink="">
      <xdr:nvSpPr>
        <xdr:cNvPr id="146" name="フローチャート: 判断 145"/>
        <xdr:cNvSpPr/>
      </xdr:nvSpPr>
      <xdr:spPr>
        <a:xfrm>
          <a:off x="13970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55353</xdr:rowOff>
    </xdr:from>
    <xdr:ext cx="762000" cy="259045"/>
    <xdr:sp macro="" textlink="">
      <xdr:nvSpPr>
        <xdr:cNvPr id="147" name="テキスト ボックス 146"/>
        <xdr:cNvSpPr txBox="1"/>
      </xdr:nvSpPr>
      <xdr:spPr>
        <a:xfrm>
          <a:off x="1066800" y="999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57331</xdr:rowOff>
    </xdr:from>
    <xdr:to>
      <xdr:col>23</xdr:col>
      <xdr:colOff>184150</xdr:colOff>
      <xdr:row>60</xdr:row>
      <xdr:rowOff>158931</xdr:rowOff>
    </xdr:to>
    <xdr:sp macro="" textlink="">
      <xdr:nvSpPr>
        <xdr:cNvPr id="153" name="楕円 152"/>
        <xdr:cNvSpPr/>
      </xdr:nvSpPr>
      <xdr:spPr>
        <a:xfrm>
          <a:off x="49022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29408</xdr:rowOff>
    </xdr:from>
    <xdr:ext cx="762000" cy="259045"/>
    <xdr:sp macro="" textlink="">
      <xdr:nvSpPr>
        <xdr:cNvPr id="154" name="財政構造の弾力性該当値テキスト"/>
        <xdr:cNvSpPr txBox="1"/>
      </xdr:nvSpPr>
      <xdr:spPr>
        <a:xfrm>
          <a:off x="5041900" y="10316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33201</xdr:rowOff>
    </xdr:from>
    <xdr:to>
      <xdr:col>19</xdr:col>
      <xdr:colOff>184150</xdr:colOff>
      <xdr:row>60</xdr:row>
      <xdr:rowOff>134801</xdr:rowOff>
    </xdr:to>
    <xdr:sp macro="" textlink="">
      <xdr:nvSpPr>
        <xdr:cNvPr id="155" name="楕円 154"/>
        <xdr:cNvSpPr/>
      </xdr:nvSpPr>
      <xdr:spPr>
        <a:xfrm>
          <a:off x="4064000" y="103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119578</xdr:rowOff>
    </xdr:from>
    <xdr:ext cx="736600" cy="259045"/>
    <xdr:sp macro="" textlink="">
      <xdr:nvSpPr>
        <xdr:cNvPr id="156" name="テキスト ボックス 155"/>
        <xdr:cNvSpPr txBox="1"/>
      </xdr:nvSpPr>
      <xdr:spPr>
        <a:xfrm>
          <a:off x="3733800" y="104065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90896</xdr:rowOff>
    </xdr:from>
    <xdr:to>
      <xdr:col>15</xdr:col>
      <xdr:colOff>133350</xdr:colOff>
      <xdr:row>60</xdr:row>
      <xdr:rowOff>21046</xdr:rowOff>
    </xdr:to>
    <xdr:sp macro="" textlink="">
      <xdr:nvSpPr>
        <xdr:cNvPr id="157" name="楕円 156"/>
        <xdr:cNvSpPr/>
      </xdr:nvSpPr>
      <xdr:spPr>
        <a:xfrm>
          <a:off x="3175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31223</xdr:rowOff>
    </xdr:from>
    <xdr:ext cx="762000" cy="259045"/>
    <xdr:sp macro="" textlink="">
      <xdr:nvSpPr>
        <xdr:cNvPr id="158" name="テキスト ボックス 157"/>
        <xdr:cNvSpPr txBox="1"/>
      </xdr:nvSpPr>
      <xdr:spPr>
        <a:xfrm>
          <a:off x="2844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94343</xdr:rowOff>
    </xdr:from>
    <xdr:to>
      <xdr:col>11</xdr:col>
      <xdr:colOff>82550</xdr:colOff>
      <xdr:row>60</xdr:row>
      <xdr:rowOff>24493</xdr:rowOff>
    </xdr:to>
    <xdr:sp macro="" textlink="">
      <xdr:nvSpPr>
        <xdr:cNvPr id="159" name="楕円 158"/>
        <xdr:cNvSpPr/>
      </xdr:nvSpPr>
      <xdr:spPr>
        <a:xfrm>
          <a:off x="2286000" y="10209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9270</xdr:rowOff>
    </xdr:from>
    <xdr:ext cx="762000" cy="259045"/>
    <xdr:sp macro="" textlink="">
      <xdr:nvSpPr>
        <xdr:cNvPr id="160" name="テキスト ボックス 159"/>
        <xdr:cNvSpPr txBox="1"/>
      </xdr:nvSpPr>
      <xdr:spPr>
        <a:xfrm>
          <a:off x="1955800" y="10296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9072</xdr:rowOff>
    </xdr:from>
    <xdr:to>
      <xdr:col>7</xdr:col>
      <xdr:colOff>31750</xdr:colOff>
      <xdr:row>60</xdr:row>
      <xdr:rowOff>110672</xdr:rowOff>
    </xdr:to>
    <xdr:sp macro="" textlink="">
      <xdr:nvSpPr>
        <xdr:cNvPr id="161" name="楕円 160"/>
        <xdr:cNvSpPr/>
      </xdr:nvSpPr>
      <xdr:spPr>
        <a:xfrm>
          <a:off x="13970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95449</xdr:rowOff>
    </xdr:from>
    <xdr:ext cx="762000" cy="259045"/>
    <xdr:sp macro="" textlink="">
      <xdr:nvSpPr>
        <xdr:cNvPr id="162" name="テキスト ボックス 161"/>
        <xdr:cNvSpPr txBox="1"/>
      </xdr:nvSpPr>
      <xdr:spPr>
        <a:xfrm>
          <a:off x="1066800" y="1038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[176,560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定員適正化計画に沿った職員数の削減による人件費の減に加え、ケーブルテレビ放送の指定管理移行等により、物件費が減となったことで、人口１人当たり人件費・物件費等決算額は前年度と比較して</a:t>
          </a:r>
          <a:r>
            <a:rPr kumimoji="1" lang="en-US" altLang="ja-JP" sz="1100">
              <a:solidFill>
                <a:schemeClr val="dk1"/>
              </a:solidFill>
              <a:effectLst/>
              <a:latin typeface="ＭＳ Ｐゴシック" pitchFamily="50" charset="-128"/>
              <a:ea typeface="ＭＳ Ｐゴシック" pitchFamily="50" charset="-128"/>
              <a:cs typeface="+mn-cs"/>
            </a:rPr>
            <a:t>5,241</a:t>
          </a:r>
          <a:r>
            <a:rPr kumimoji="1" lang="ja-JP" altLang="ja-JP" sz="1100">
              <a:solidFill>
                <a:schemeClr val="dk1"/>
              </a:solidFill>
              <a:effectLst/>
              <a:latin typeface="ＭＳ Ｐゴシック" pitchFamily="50" charset="-128"/>
              <a:ea typeface="ＭＳ Ｐゴシック" pitchFamily="50" charset="-128"/>
              <a:cs typeface="+mn-cs"/>
            </a:rPr>
            <a:t>円の減となった。</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しかしながら、類似団体平均値を上回っている状況であるため、長門市経営改革プランに沿った行政組織の一層のスリム化と、経常経費の抑制に努めるとともに、長門市まち・ひと・しごと創生総合戦略に沿って、人口減少に歯止めをかけるための取組を進める。</a:t>
          </a:r>
          <a:endParaRPr lang="ja-JP" altLang="ja-JP" sz="1100">
            <a:effectLst/>
            <a:latin typeface="ＭＳ Ｐゴシック" pitchFamily="50" charset="-128"/>
            <a:ea typeface="ＭＳ Ｐゴシック"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9" name="直線コネクタ 178"/>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80" name="テキスト ボックス 179"/>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3" name="直線コネクタ 182"/>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4" name="テキスト ボックス 183"/>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73853</xdr:rowOff>
    </xdr:from>
    <xdr:to>
      <xdr:col>23</xdr:col>
      <xdr:colOff>133350</xdr:colOff>
      <xdr:row>88</xdr:row>
      <xdr:rowOff>144979</xdr:rowOff>
    </xdr:to>
    <xdr:cxnSp macro="">
      <xdr:nvCxnSpPr>
        <xdr:cNvPr id="188" name="直線コネクタ 187"/>
        <xdr:cNvCxnSpPr/>
      </xdr:nvCxnSpPr>
      <xdr:spPr>
        <a:xfrm flipV="1">
          <a:off x="4953000" y="13961303"/>
          <a:ext cx="0" cy="1271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117056</xdr:rowOff>
    </xdr:from>
    <xdr:ext cx="762000" cy="259045"/>
    <xdr:sp macro="" textlink="">
      <xdr:nvSpPr>
        <xdr:cNvPr id="189" name="人件費・物件費等の状況最小値テキスト"/>
        <xdr:cNvSpPr txBox="1"/>
      </xdr:nvSpPr>
      <xdr:spPr>
        <a:xfrm>
          <a:off x="5041900" y="15204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144979</xdr:rowOff>
    </xdr:from>
    <xdr:to>
      <xdr:col>24</xdr:col>
      <xdr:colOff>12700</xdr:colOff>
      <xdr:row>88</xdr:row>
      <xdr:rowOff>144979</xdr:rowOff>
    </xdr:to>
    <xdr:cxnSp macro="">
      <xdr:nvCxnSpPr>
        <xdr:cNvPr id="190" name="直線コネクタ 189"/>
        <xdr:cNvCxnSpPr/>
      </xdr:nvCxnSpPr>
      <xdr:spPr>
        <a:xfrm>
          <a:off x="4864100" y="152325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160230</xdr:rowOff>
    </xdr:from>
    <xdr:ext cx="762000" cy="259045"/>
    <xdr:sp macro="" textlink="">
      <xdr:nvSpPr>
        <xdr:cNvPr id="191" name="人件費・物件費等の状況最大値テキスト"/>
        <xdr:cNvSpPr txBox="1"/>
      </xdr:nvSpPr>
      <xdr:spPr>
        <a:xfrm>
          <a:off x="5041900" y="1370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73853</xdr:rowOff>
    </xdr:from>
    <xdr:to>
      <xdr:col>24</xdr:col>
      <xdr:colOff>12700</xdr:colOff>
      <xdr:row>81</xdr:row>
      <xdr:rowOff>73853</xdr:rowOff>
    </xdr:to>
    <xdr:cxnSp macro="">
      <xdr:nvCxnSpPr>
        <xdr:cNvPr id="192" name="直線コネクタ 191"/>
        <xdr:cNvCxnSpPr/>
      </xdr:nvCxnSpPr>
      <xdr:spPr>
        <a:xfrm>
          <a:off x="4864100" y="13961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61798</xdr:rowOff>
    </xdr:from>
    <xdr:to>
      <xdr:col>23</xdr:col>
      <xdr:colOff>133350</xdr:colOff>
      <xdr:row>84</xdr:row>
      <xdr:rowOff>93414</xdr:rowOff>
    </xdr:to>
    <xdr:cxnSp macro="">
      <xdr:nvCxnSpPr>
        <xdr:cNvPr id="193" name="直線コネクタ 192"/>
        <xdr:cNvCxnSpPr/>
      </xdr:nvCxnSpPr>
      <xdr:spPr>
        <a:xfrm flipV="1">
          <a:off x="4114800" y="14463598"/>
          <a:ext cx="838200" cy="3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2472</xdr:rowOff>
    </xdr:from>
    <xdr:ext cx="762000" cy="259045"/>
    <xdr:sp macro="" textlink="">
      <xdr:nvSpPr>
        <xdr:cNvPr id="194" name="人件費・物件費等の状況平均値テキスト"/>
        <xdr:cNvSpPr txBox="1"/>
      </xdr:nvSpPr>
      <xdr:spPr>
        <a:xfrm>
          <a:off x="5041900" y="142328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157395</xdr:rowOff>
    </xdr:from>
    <xdr:to>
      <xdr:col>23</xdr:col>
      <xdr:colOff>184150</xdr:colOff>
      <xdr:row>84</xdr:row>
      <xdr:rowOff>87545</xdr:rowOff>
    </xdr:to>
    <xdr:sp macro="" textlink="">
      <xdr:nvSpPr>
        <xdr:cNvPr id="195" name="フローチャート: 判断 194"/>
        <xdr:cNvSpPr/>
      </xdr:nvSpPr>
      <xdr:spPr>
        <a:xfrm>
          <a:off x="4902200" y="1438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61726</xdr:rowOff>
    </xdr:from>
    <xdr:to>
      <xdr:col>19</xdr:col>
      <xdr:colOff>133350</xdr:colOff>
      <xdr:row>84</xdr:row>
      <xdr:rowOff>93414</xdr:rowOff>
    </xdr:to>
    <xdr:cxnSp macro="">
      <xdr:nvCxnSpPr>
        <xdr:cNvPr id="196" name="直線コネクタ 195"/>
        <xdr:cNvCxnSpPr/>
      </xdr:nvCxnSpPr>
      <xdr:spPr>
        <a:xfrm>
          <a:off x="3225800" y="14463526"/>
          <a:ext cx="889000" cy="31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131251</xdr:rowOff>
    </xdr:from>
    <xdr:to>
      <xdr:col>19</xdr:col>
      <xdr:colOff>184150</xdr:colOff>
      <xdr:row>84</xdr:row>
      <xdr:rowOff>61401</xdr:rowOff>
    </xdr:to>
    <xdr:sp macro="" textlink="">
      <xdr:nvSpPr>
        <xdr:cNvPr id="197" name="フローチャート: 判断 196"/>
        <xdr:cNvSpPr/>
      </xdr:nvSpPr>
      <xdr:spPr>
        <a:xfrm>
          <a:off x="4064000" y="14361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71578</xdr:rowOff>
    </xdr:from>
    <xdr:ext cx="736600" cy="259045"/>
    <xdr:sp macro="" textlink="">
      <xdr:nvSpPr>
        <xdr:cNvPr id="198" name="テキスト ボックス 197"/>
        <xdr:cNvSpPr txBox="1"/>
      </xdr:nvSpPr>
      <xdr:spPr>
        <a:xfrm>
          <a:off x="3733800" y="14130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22636</xdr:rowOff>
    </xdr:from>
    <xdr:to>
      <xdr:col>15</xdr:col>
      <xdr:colOff>82550</xdr:colOff>
      <xdr:row>84</xdr:row>
      <xdr:rowOff>61726</xdr:rowOff>
    </xdr:to>
    <xdr:cxnSp macro="">
      <xdr:nvCxnSpPr>
        <xdr:cNvPr id="199" name="直線コネクタ 198"/>
        <xdr:cNvCxnSpPr/>
      </xdr:nvCxnSpPr>
      <xdr:spPr>
        <a:xfrm>
          <a:off x="2336800" y="14424436"/>
          <a:ext cx="889000" cy="3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106824</xdr:rowOff>
    </xdr:from>
    <xdr:to>
      <xdr:col>15</xdr:col>
      <xdr:colOff>133350</xdr:colOff>
      <xdr:row>84</xdr:row>
      <xdr:rowOff>36974</xdr:rowOff>
    </xdr:to>
    <xdr:sp macro="" textlink="">
      <xdr:nvSpPr>
        <xdr:cNvPr id="200" name="フローチャート: 判断 199"/>
        <xdr:cNvSpPr/>
      </xdr:nvSpPr>
      <xdr:spPr>
        <a:xfrm>
          <a:off x="3175000" y="143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47151</xdr:rowOff>
    </xdr:from>
    <xdr:ext cx="762000" cy="259045"/>
    <xdr:sp macro="" textlink="">
      <xdr:nvSpPr>
        <xdr:cNvPr id="201" name="テキスト ボックス 200"/>
        <xdr:cNvSpPr txBox="1"/>
      </xdr:nvSpPr>
      <xdr:spPr>
        <a:xfrm>
          <a:off x="2844800" y="14106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16228</xdr:rowOff>
    </xdr:from>
    <xdr:to>
      <xdr:col>11</xdr:col>
      <xdr:colOff>31750</xdr:colOff>
      <xdr:row>84</xdr:row>
      <xdr:rowOff>22636</xdr:rowOff>
    </xdr:to>
    <xdr:cxnSp macro="">
      <xdr:nvCxnSpPr>
        <xdr:cNvPr id="202" name="直線コネクタ 201"/>
        <xdr:cNvCxnSpPr/>
      </xdr:nvCxnSpPr>
      <xdr:spPr>
        <a:xfrm>
          <a:off x="1447800" y="14418028"/>
          <a:ext cx="889000" cy="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64888</xdr:rowOff>
    </xdr:from>
    <xdr:to>
      <xdr:col>11</xdr:col>
      <xdr:colOff>82550</xdr:colOff>
      <xdr:row>83</xdr:row>
      <xdr:rowOff>166488</xdr:rowOff>
    </xdr:to>
    <xdr:sp macro="" textlink="">
      <xdr:nvSpPr>
        <xdr:cNvPr id="203" name="フローチャート: 判断 202"/>
        <xdr:cNvSpPr/>
      </xdr:nvSpPr>
      <xdr:spPr>
        <a:xfrm>
          <a:off x="2286000" y="1429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5215</xdr:rowOff>
    </xdr:from>
    <xdr:ext cx="762000" cy="259045"/>
    <xdr:sp macro="" textlink="">
      <xdr:nvSpPr>
        <xdr:cNvPr id="204" name="テキスト ボックス 203"/>
        <xdr:cNvSpPr txBox="1"/>
      </xdr:nvSpPr>
      <xdr:spPr>
        <a:xfrm>
          <a:off x="1955800" y="1406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35249</xdr:rowOff>
    </xdr:from>
    <xdr:to>
      <xdr:col>7</xdr:col>
      <xdr:colOff>31750</xdr:colOff>
      <xdr:row>83</xdr:row>
      <xdr:rowOff>136849</xdr:rowOff>
    </xdr:to>
    <xdr:sp macro="" textlink="">
      <xdr:nvSpPr>
        <xdr:cNvPr id="205" name="フローチャート: 判断 204"/>
        <xdr:cNvSpPr/>
      </xdr:nvSpPr>
      <xdr:spPr>
        <a:xfrm>
          <a:off x="1397000" y="1426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147026</xdr:rowOff>
    </xdr:from>
    <xdr:ext cx="762000" cy="259045"/>
    <xdr:sp macro="" textlink="">
      <xdr:nvSpPr>
        <xdr:cNvPr id="206" name="テキスト ボックス 205"/>
        <xdr:cNvSpPr txBox="1"/>
      </xdr:nvSpPr>
      <xdr:spPr>
        <a:xfrm>
          <a:off x="1066800" y="14034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10998</xdr:rowOff>
    </xdr:from>
    <xdr:to>
      <xdr:col>23</xdr:col>
      <xdr:colOff>184150</xdr:colOff>
      <xdr:row>84</xdr:row>
      <xdr:rowOff>112598</xdr:rowOff>
    </xdr:to>
    <xdr:sp macro="" textlink="">
      <xdr:nvSpPr>
        <xdr:cNvPr id="212" name="楕円 211"/>
        <xdr:cNvSpPr/>
      </xdr:nvSpPr>
      <xdr:spPr>
        <a:xfrm>
          <a:off x="4902200" y="1441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154525</xdr:rowOff>
    </xdr:from>
    <xdr:ext cx="762000" cy="259045"/>
    <xdr:sp macro="" textlink="">
      <xdr:nvSpPr>
        <xdr:cNvPr id="213" name="人件費・物件費等の状況該当値テキスト"/>
        <xdr:cNvSpPr txBox="1"/>
      </xdr:nvSpPr>
      <xdr:spPr>
        <a:xfrm>
          <a:off x="5041900" y="1438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42614</xdr:rowOff>
    </xdr:from>
    <xdr:to>
      <xdr:col>19</xdr:col>
      <xdr:colOff>184150</xdr:colOff>
      <xdr:row>84</xdr:row>
      <xdr:rowOff>144214</xdr:rowOff>
    </xdr:to>
    <xdr:sp macro="" textlink="">
      <xdr:nvSpPr>
        <xdr:cNvPr id="214" name="楕円 213"/>
        <xdr:cNvSpPr/>
      </xdr:nvSpPr>
      <xdr:spPr>
        <a:xfrm>
          <a:off x="4064000" y="1444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128991</xdr:rowOff>
    </xdr:from>
    <xdr:ext cx="736600" cy="259045"/>
    <xdr:sp macro="" textlink="">
      <xdr:nvSpPr>
        <xdr:cNvPr id="215" name="テキスト ボックス 214"/>
        <xdr:cNvSpPr txBox="1"/>
      </xdr:nvSpPr>
      <xdr:spPr>
        <a:xfrm>
          <a:off x="3733800" y="14530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10926</xdr:rowOff>
    </xdr:from>
    <xdr:to>
      <xdr:col>15</xdr:col>
      <xdr:colOff>133350</xdr:colOff>
      <xdr:row>84</xdr:row>
      <xdr:rowOff>112526</xdr:rowOff>
    </xdr:to>
    <xdr:sp macro="" textlink="">
      <xdr:nvSpPr>
        <xdr:cNvPr id="216" name="楕円 215"/>
        <xdr:cNvSpPr/>
      </xdr:nvSpPr>
      <xdr:spPr>
        <a:xfrm>
          <a:off x="3175000" y="144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97303</xdr:rowOff>
    </xdr:from>
    <xdr:ext cx="762000" cy="259045"/>
    <xdr:sp macro="" textlink="">
      <xdr:nvSpPr>
        <xdr:cNvPr id="217" name="テキスト ボックス 216"/>
        <xdr:cNvSpPr txBox="1"/>
      </xdr:nvSpPr>
      <xdr:spPr>
        <a:xfrm>
          <a:off x="2844800" y="14499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143286</xdr:rowOff>
    </xdr:from>
    <xdr:to>
      <xdr:col>11</xdr:col>
      <xdr:colOff>82550</xdr:colOff>
      <xdr:row>84</xdr:row>
      <xdr:rowOff>73436</xdr:rowOff>
    </xdr:to>
    <xdr:sp macro="" textlink="">
      <xdr:nvSpPr>
        <xdr:cNvPr id="218" name="楕円 217"/>
        <xdr:cNvSpPr/>
      </xdr:nvSpPr>
      <xdr:spPr>
        <a:xfrm>
          <a:off x="2286000" y="1437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58213</xdr:rowOff>
    </xdr:from>
    <xdr:ext cx="762000" cy="259045"/>
    <xdr:sp macro="" textlink="">
      <xdr:nvSpPr>
        <xdr:cNvPr id="219" name="テキスト ボックス 218"/>
        <xdr:cNvSpPr txBox="1"/>
      </xdr:nvSpPr>
      <xdr:spPr>
        <a:xfrm>
          <a:off x="1955800" y="1446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136878</xdr:rowOff>
    </xdr:from>
    <xdr:to>
      <xdr:col>7</xdr:col>
      <xdr:colOff>31750</xdr:colOff>
      <xdr:row>84</xdr:row>
      <xdr:rowOff>67028</xdr:rowOff>
    </xdr:to>
    <xdr:sp macro="" textlink="">
      <xdr:nvSpPr>
        <xdr:cNvPr id="220" name="楕円 219"/>
        <xdr:cNvSpPr/>
      </xdr:nvSpPr>
      <xdr:spPr>
        <a:xfrm>
          <a:off x="1397000" y="1436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51805</xdr:rowOff>
    </xdr:from>
    <xdr:ext cx="762000" cy="259045"/>
    <xdr:sp macro="" textlink="">
      <xdr:nvSpPr>
        <xdr:cNvPr id="221" name="テキスト ボックス 220"/>
        <xdr:cNvSpPr txBox="1"/>
      </xdr:nvSpPr>
      <xdr:spPr>
        <a:xfrm>
          <a:off x="1066800" y="1445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itchFamily="50" charset="-128"/>
              <a:ea typeface="ＭＳ Ｐゴシック" pitchFamily="50" charset="-128"/>
              <a:cs typeface="+mn-cs"/>
            </a:rPr>
            <a:t>　平成</a:t>
          </a:r>
          <a:r>
            <a:rPr kumimoji="1" lang="en-US" altLang="ja-JP" sz="1100" baseline="0">
              <a:solidFill>
                <a:schemeClr val="dk1"/>
              </a:solidFill>
              <a:effectLst/>
              <a:latin typeface="ＭＳ Ｐゴシック" pitchFamily="50" charset="-128"/>
              <a:ea typeface="ＭＳ Ｐゴシック" pitchFamily="50" charset="-128"/>
              <a:cs typeface="+mn-cs"/>
            </a:rPr>
            <a:t>28</a:t>
          </a:r>
          <a:r>
            <a:rPr kumimoji="1" lang="ja-JP" altLang="ja-JP" sz="1100" baseline="0">
              <a:solidFill>
                <a:schemeClr val="dk1"/>
              </a:solidFill>
              <a:effectLst/>
              <a:latin typeface="ＭＳ Ｐゴシック" pitchFamily="50" charset="-128"/>
              <a:ea typeface="ＭＳ Ｐゴシック" pitchFamily="50" charset="-128"/>
              <a:cs typeface="+mn-cs"/>
            </a:rPr>
            <a:t>年度に</a:t>
          </a:r>
          <a:r>
            <a:rPr kumimoji="1" lang="ja-JP" altLang="ja-JP" sz="1100">
              <a:solidFill>
                <a:schemeClr val="dk1"/>
              </a:solidFill>
              <a:effectLst/>
              <a:latin typeface="ＭＳ Ｐゴシック" pitchFamily="50" charset="-128"/>
              <a:ea typeface="ＭＳ Ｐゴシック" pitchFamily="50" charset="-128"/>
              <a:cs typeface="+mn-cs"/>
            </a:rPr>
            <a:t>職員の経験年数別階層の移動があったことに加え、人事評価結果を早期に反映させるため、昇給時期の変更を行っていることから、類似団体平均値を下回っている。</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今後も定員適正化計画と合わせて、給与構造の改革等を講じ、人件費総額の抑制に努める。</a:t>
          </a:r>
          <a:endParaRPr lang="ja-JP" altLang="ja-JP" sz="1100">
            <a:effectLst/>
            <a:latin typeface="ＭＳ Ｐゴシック" pitchFamily="50" charset="-128"/>
            <a:ea typeface="ＭＳ Ｐゴシック"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90</xdr:row>
      <xdr:rowOff>47777</xdr:rowOff>
    </xdr:to>
    <xdr:cxnSp macro="">
      <xdr:nvCxnSpPr>
        <xdr:cNvPr id="252" name="直線コネクタ 251"/>
        <xdr:cNvCxnSpPr/>
      </xdr:nvCxnSpPr>
      <xdr:spPr>
        <a:xfrm flipV="1">
          <a:off x="17018000" y="13973023"/>
          <a:ext cx="0" cy="15052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19854</xdr:rowOff>
    </xdr:from>
    <xdr:ext cx="762000" cy="259045"/>
    <xdr:sp macro="" textlink="">
      <xdr:nvSpPr>
        <xdr:cNvPr id="253" name="給与水準   （国との比較）最小値テキスト"/>
        <xdr:cNvSpPr txBox="1"/>
      </xdr:nvSpPr>
      <xdr:spPr>
        <a:xfrm>
          <a:off x="17106900" y="154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47777</xdr:rowOff>
    </xdr:from>
    <xdr:to>
      <xdr:col>81</xdr:col>
      <xdr:colOff>133350</xdr:colOff>
      <xdr:row>90</xdr:row>
      <xdr:rowOff>47777</xdr:rowOff>
    </xdr:to>
    <xdr:cxnSp macro="">
      <xdr:nvCxnSpPr>
        <xdr:cNvPr id="254" name="直線コネクタ 253"/>
        <xdr:cNvCxnSpPr/>
      </xdr:nvCxnSpPr>
      <xdr:spPr>
        <a:xfrm>
          <a:off x="16929100" y="15478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5" name="給与水準   （国との比較）最大値テキスト"/>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6" name="直線コネクタ 255"/>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44148</xdr:rowOff>
    </xdr:from>
    <xdr:to>
      <xdr:col>81</xdr:col>
      <xdr:colOff>44450</xdr:colOff>
      <xdr:row>86</xdr:row>
      <xdr:rowOff>78618</xdr:rowOff>
    </xdr:to>
    <xdr:cxnSp macro="">
      <xdr:nvCxnSpPr>
        <xdr:cNvPr id="257" name="直線コネクタ 256"/>
        <xdr:cNvCxnSpPr/>
      </xdr:nvCxnSpPr>
      <xdr:spPr>
        <a:xfrm>
          <a:off x="16179800" y="14788848"/>
          <a:ext cx="8382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137782</xdr:rowOff>
    </xdr:from>
    <xdr:ext cx="762000" cy="259045"/>
    <xdr:sp macro="" textlink="">
      <xdr:nvSpPr>
        <xdr:cNvPr id="258" name="給与水準   （国との比較）平均値テキスト"/>
        <xdr:cNvSpPr txBox="1"/>
      </xdr:nvSpPr>
      <xdr:spPr>
        <a:xfrm>
          <a:off x="17106900" y="14882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59" name="フローチャート: 判断 258"/>
        <xdr:cNvSpPr/>
      </xdr:nvSpPr>
      <xdr:spPr>
        <a:xfrm>
          <a:off x="16967200" y="1491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44148</xdr:rowOff>
    </xdr:from>
    <xdr:to>
      <xdr:col>77</xdr:col>
      <xdr:colOff>44450</xdr:colOff>
      <xdr:row>86</xdr:row>
      <xdr:rowOff>124582</xdr:rowOff>
    </xdr:to>
    <xdr:cxnSp macro="">
      <xdr:nvCxnSpPr>
        <xdr:cNvPr id="260" name="直線コネクタ 259"/>
        <xdr:cNvCxnSpPr/>
      </xdr:nvCxnSpPr>
      <xdr:spPr>
        <a:xfrm flipV="1">
          <a:off x="15290800" y="14788848"/>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5745</xdr:rowOff>
    </xdr:from>
    <xdr:to>
      <xdr:col>77</xdr:col>
      <xdr:colOff>95250</xdr:colOff>
      <xdr:row>87</xdr:row>
      <xdr:rowOff>107345</xdr:rowOff>
    </xdr:to>
    <xdr:sp macro="" textlink="">
      <xdr:nvSpPr>
        <xdr:cNvPr id="261" name="フローチャート: 判断 260"/>
        <xdr:cNvSpPr/>
      </xdr:nvSpPr>
      <xdr:spPr>
        <a:xfrm>
          <a:off x="16129000" y="1492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92122</xdr:rowOff>
    </xdr:from>
    <xdr:ext cx="736600" cy="259045"/>
    <xdr:sp macro="" textlink="">
      <xdr:nvSpPr>
        <xdr:cNvPr id="262" name="テキスト ボックス 261"/>
        <xdr:cNvSpPr txBox="1"/>
      </xdr:nvSpPr>
      <xdr:spPr>
        <a:xfrm>
          <a:off x="15798800" y="15008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124582</xdr:rowOff>
    </xdr:from>
    <xdr:to>
      <xdr:col>72</xdr:col>
      <xdr:colOff>203200</xdr:colOff>
      <xdr:row>87</xdr:row>
      <xdr:rowOff>79527</xdr:rowOff>
    </xdr:to>
    <xdr:cxnSp macro="">
      <xdr:nvCxnSpPr>
        <xdr:cNvPr id="263" name="直線コネクタ 262"/>
        <xdr:cNvCxnSpPr/>
      </xdr:nvCxnSpPr>
      <xdr:spPr>
        <a:xfrm flipV="1">
          <a:off x="14401800" y="14869282"/>
          <a:ext cx="889000" cy="12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17236</xdr:rowOff>
    </xdr:from>
    <xdr:to>
      <xdr:col>73</xdr:col>
      <xdr:colOff>44450</xdr:colOff>
      <xdr:row>87</xdr:row>
      <xdr:rowOff>118836</xdr:rowOff>
    </xdr:to>
    <xdr:sp macro="" textlink="">
      <xdr:nvSpPr>
        <xdr:cNvPr id="264" name="フローチャート: 判断 263"/>
        <xdr:cNvSpPr/>
      </xdr:nvSpPr>
      <xdr:spPr>
        <a:xfrm>
          <a:off x="15240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65" name="テキスト ボックス 264"/>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87</xdr:row>
      <xdr:rowOff>79527</xdr:rowOff>
    </xdr:to>
    <xdr:cxnSp macro="">
      <xdr:nvCxnSpPr>
        <xdr:cNvPr id="266" name="直線コネクタ 265"/>
        <xdr:cNvCxnSpPr/>
      </xdr:nvCxnSpPr>
      <xdr:spPr>
        <a:xfrm>
          <a:off x="13512800" y="14949714"/>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17236</xdr:rowOff>
    </xdr:from>
    <xdr:to>
      <xdr:col>68</xdr:col>
      <xdr:colOff>203200</xdr:colOff>
      <xdr:row>87</xdr:row>
      <xdr:rowOff>118836</xdr:rowOff>
    </xdr:to>
    <xdr:sp macro="" textlink="">
      <xdr:nvSpPr>
        <xdr:cNvPr id="267" name="フローチャート: 判断 266"/>
        <xdr:cNvSpPr/>
      </xdr:nvSpPr>
      <xdr:spPr>
        <a:xfrm>
          <a:off x="14351000" y="149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129013</xdr:rowOff>
    </xdr:from>
    <xdr:ext cx="762000" cy="259045"/>
    <xdr:sp macro="" textlink="">
      <xdr:nvSpPr>
        <xdr:cNvPr id="268" name="テキスト ボックス 267"/>
        <xdr:cNvSpPr txBox="1"/>
      </xdr:nvSpPr>
      <xdr:spPr>
        <a:xfrm>
          <a:off x="14020800" y="14702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96762</xdr:rowOff>
    </xdr:from>
    <xdr:to>
      <xdr:col>64</xdr:col>
      <xdr:colOff>152400</xdr:colOff>
      <xdr:row>87</xdr:row>
      <xdr:rowOff>26912</xdr:rowOff>
    </xdr:to>
    <xdr:sp macro="" textlink="">
      <xdr:nvSpPr>
        <xdr:cNvPr id="269" name="フローチャート: 判断 268"/>
        <xdr:cNvSpPr/>
      </xdr:nvSpPr>
      <xdr:spPr>
        <a:xfrm>
          <a:off x="13462000" y="14841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37089</xdr:rowOff>
    </xdr:from>
    <xdr:ext cx="762000" cy="259045"/>
    <xdr:sp macro="" textlink="">
      <xdr:nvSpPr>
        <xdr:cNvPr id="270" name="テキスト ボックス 269"/>
        <xdr:cNvSpPr txBox="1"/>
      </xdr:nvSpPr>
      <xdr:spPr>
        <a:xfrm>
          <a:off x="13131800" y="1461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27818</xdr:rowOff>
    </xdr:from>
    <xdr:to>
      <xdr:col>81</xdr:col>
      <xdr:colOff>95250</xdr:colOff>
      <xdr:row>86</xdr:row>
      <xdr:rowOff>129418</xdr:rowOff>
    </xdr:to>
    <xdr:sp macro="" textlink="">
      <xdr:nvSpPr>
        <xdr:cNvPr id="276" name="楕円 275"/>
        <xdr:cNvSpPr/>
      </xdr:nvSpPr>
      <xdr:spPr>
        <a:xfrm>
          <a:off x="16967200" y="1477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44345</xdr:rowOff>
    </xdr:from>
    <xdr:ext cx="762000" cy="259045"/>
    <xdr:sp macro="" textlink="">
      <xdr:nvSpPr>
        <xdr:cNvPr id="277" name="給与水準   （国との比較）該当値テキスト"/>
        <xdr:cNvSpPr txBox="1"/>
      </xdr:nvSpPr>
      <xdr:spPr>
        <a:xfrm>
          <a:off x="17106900" y="14617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164798</xdr:rowOff>
    </xdr:from>
    <xdr:to>
      <xdr:col>77</xdr:col>
      <xdr:colOff>95250</xdr:colOff>
      <xdr:row>86</xdr:row>
      <xdr:rowOff>94948</xdr:rowOff>
    </xdr:to>
    <xdr:sp macro="" textlink="">
      <xdr:nvSpPr>
        <xdr:cNvPr id="278" name="楕円 277"/>
        <xdr:cNvSpPr/>
      </xdr:nvSpPr>
      <xdr:spPr>
        <a:xfrm>
          <a:off x="16129000" y="147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105125</xdr:rowOff>
    </xdr:from>
    <xdr:ext cx="736600" cy="259045"/>
    <xdr:sp macro="" textlink="">
      <xdr:nvSpPr>
        <xdr:cNvPr id="279" name="テキスト ボックス 278"/>
        <xdr:cNvSpPr txBox="1"/>
      </xdr:nvSpPr>
      <xdr:spPr>
        <a:xfrm>
          <a:off x="15798800" y="14506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73782</xdr:rowOff>
    </xdr:from>
    <xdr:to>
      <xdr:col>73</xdr:col>
      <xdr:colOff>44450</xdr:colOff>
      <xdr:row>87</xdr:row>
      <xdr:rowOff>3932</xdr:rowOff>
    </xdr:to>
    <xdr:sp macro="" textlink="">
      <xdr:nvSpPr>
        <xdr:cNvPr id="280" name="楕円 279"/>
        <xdr:cNvSpPr/>
      </xdr:nvSpPr>
      <xdr:spPr>
        <a:xfrm>
          <a:off x="15240000" y="1481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14109</xdr:rowOff>
    </xdr:from>
    <xdr:ext cx="762000" cy="259045"/>
    <xdr:sp macro="" textlink="">
      <xdr:nvSpPr>
        <xdr:cNvPr id="281" name="テキスト ボックス 280"/>
        <xdr:cNvSpPr txBox="1"/>
      </xdr:nvSpPr>
      <xdr:spPr>
        <a:xfrm>
          <a:off x="14909800" y="14587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28727</xdr:rowOff>
    </xdr:from>
    <xdr:to>
      <xdr:col>68</xdr:col>
      <xdr:colOff>203200</xdr:colOff>
      <xdr:row>87</xdr:row>
      <xdr:rowOff>130327</xdr:rowOff>
    </xdr:to>
    <xdr:sp macro="" textlink="">
      <xdr:nvSpPr>
        <xdr:cNvPr id="282" name="楕円 281"/>
        <xdr:cNvSpPr/>
      </xdr:nvSpPr>
      <xdr:spPr>
        <a:xfrm>
          <a:off x="14351000" y="14944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115104</xdr:rowOff>
    </xdr:from>
    <xdr:ext cx="762000" cy="259045"/>
    <xdr:sp macro="" textlink="">
      <xdr:nvSpPr>
        <xdr:cNvPr id="283" name="テキスト ボックス 282"/>
        <xdr:cNvSpPr txBox="1"/>
      </xdr:nvSpPr>
      <xdr:spPr>
        <a:xfrm>
          <a:off x="14020800" y="15031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154214</xdr:rowOff>
    </xdr:from>
    <xdr:to>
      <xdr:col>64</xdr:col>
      <xdr:colOff>152400</xdr:colOff>
      <xdr:row>87</xdr:row>
      <xdr:rowOff>84364</xdr:rowOff>
    </xdr:to>
    <xdr:sp macro="" textlink="">
      <xdr:nvSpPr>
        <xdr:cNvPr id="284" name="楕円 283"/>
        <xdr:cNvSpPr/>
      </xdr:nvSpPr>
      <xdr:spPr>
        <a:xfrm>
          <a:off x="13462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69141</xdr:rowOff>
    </xdr:from>
    <xdr:ext cx="762000" cy="259045"/>
    <xdr:sp macro="" textlink="">
      <xdr:nvSpPr>
        <xdr:cNvPr id="285" name="テキスト ボックス 284"/>
        <xdr:cNvSpPr txBox="1"/>
      </xdr:nvSpPr>
      <xdr:spPr>
        <a:xfrm>
          <a:off x="13131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ＭＳ Ｐゴシック" pitchFamily="50" charset="-128"/>
              <a:ea typeface="ＭＳ Ｐゴシック" pitchFamily="50" charset="-128"/>
              <a:cs typeface="+mn-cs"/>
            </a:rPr>
            <a:t>　定員適正化計画による職員数の削減を進めているものの、旧</a:t>
          </a:r>
          <a:r>
            <a:rPr kumimoji="1" lang="en-US" altLang="ja-JP" sz="1100" baseline="0">
              <a:solidFill>
                <a:schemeClr val="dk1"/>
              </a:solidFill>
              <a:effectLst/>
              <a:latin typeface="ＭＳ Ｐゴシック" pitchFamily="50" charset="-128"/>
              <a:ea typeface="ＭＳ Ｐゴシック" pitchFamily="50" charset="-128"/>
              <a:cs typeface="+mn-cs"/>
            </a:rPr>
            <a:t>1</a:t>
          </a:r>
          <a:r>
            <a:rPr kumimoji="1" lang="ja-JP" altLang="ja-JP" sz="1100" baseline="0">
              <a:solidFill>
                <a:schemeClr val="dk1"/>
              </a:solidFill>
              <a:effectLst/>
              <a:latin typeface="ＭＳ Ｐゴシック" pitchFamily="50" charset="-128"/>
              <a:ea typeface="ＭＳ Ｐゴシック" pitchFamily="50" charset="-128"/>
              <a:cs typeface="+mn-cs"/>
            </a:rPr>
            <a:t>市</a:t>
          </a:r>
          <a:r>
            <a:rPr kumimoji="1" lang="en-US" altLang="ja-JP" sz="1100" baseline="0">
              <a:solidFill>
                <a:schemeClr val="dk1"/>
              </a:solidFill>
              <a:effectLst/>
              <a:latin typeface="ＭＳ Ｐゴシック" pitchFamily="50" charset="-128"/>
              <a:ea typeface="ＭＳ Ｐゴシック" pitchFamily="50" charset="-128"/>
              <a:cs typeface="+mn-cs"/>
            </a:rPr>
            <a:t>3</a:t>
          </a:r>
          <a:r>
            <a:rPr kumimoji="1" lang="ja-JP" altLang="ja-JP" sz="1100" baseline="0">
              <a:solidFill>
                <a:schemeClr val="dk1"/>
              </a:solidFill>
              <a:effectLst/>
              <a:latin typeface="ＭＳ Ｐゴシック" pitchFamily="50" charset="-128"/>
              <a:ea typeface="ＭＳ Ｐゴシック" pitchFamily="50" charset="-128"/>
              <a:cs typeface="+mn-cs"/>
            </a:rPr>
            <a:t>町による合併市であり、近年の人口減少も要因となり、人口千人当たり職員数は依然として高い数値となっており、類似団体平均値を大きく上回っている。このことから、第４次定員適正化計画に基づき、今後も適正な定員管理に努める。</a:t>
          </a:r>
          <a:endParaRPr lang="ja-JP" altLang="ja-JP">
            <a:effectLst/>
            <a:latin typeface="ＭＳ Ｐゴシック" pitchFamily="50" charset="-128"/>
            <a:ea typeface="ＭＳ Ｐゴシック"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168366</xdr:rowOff>
    </xdr:from>
    <xdr:to>
      <xdr:col>81</xdr:col>
      <xdr:colOff>44450</xdr:colOff>
      <xdr:row>67</xdr:row>
      <xdr:rowOff>105289</xdr:rowOff>
    </xdr:to>
    <xdr:cxnSp macro="">
      <xdr:nvCxnSpPr>
        <xdr:cNvPr id="317" name="直線コネクタ 316"/>
        <xdr:cNvCxnSpPr/>
      </xdr:nvCxnSpPr>
      <xdr:spPr>
        <a:xfrm flipV="1">
          <a:off x="17018000" y="10112466"/>
          <a:ext cx="0" cy="14799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77366</xdr:rowOff>
    </xdr:from>
    <xdr:ext cx="762000" cy="259045"/>
    <xdr:sp macro="" textlink="">
      <xdr:nvSpPr>
        <xdr:cNvPr id="318" name="定員管理の状況最小値テキスト"/>
        <xdr:cNvSpPr txBox="1"/>
      </xdr:nvSpPr>
      <xdr:spPr>
        <a:xfrm>
          <a:off x="17106900" y="1156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105289</xdr:rowOff>
    </xdr:from>
    <xdr:to>
      <xdr:col>81</xdr:col>
      <xdr:colOff>133350</xdr:colOff>
      <xdr:row>67</xdr:row>
      <xdr:rowOff>105289</xdr:rowOff>
    </xdr:to>
    <xdr:cxnSp macro="">
      <xdr:nvCxnSpPr>
        <xdr:cNvPr id="319" name="直線コネクタ 318"/>
        <xdr:cNvCxnSpPr/>
      </xdr:nvCxnSpPr>
      <xdr:spPr>
        <a:xfrm>
          <a:off x="16929100" y="11592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83293</xdr:rowOff>
    </xdr:from>
    <xdr:ext cx="762000" cy="259045"/>
    <xdr:sp macro="" textlink="">
      <xdr:nvSpPr>
        <xdr:cNvPr id="320" name="定員管理の状況最大値テキスト"/>
        <xdr:cNvSpPr txBox="1"/>
      </xdr:nvSpPr>
      <xdr:spPr>
        <a:xfrm>
          <a:off x="17106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168366</xdr:rowOff>
    </xdr:from>
    <xdr:to>
      <xdr:col>81</xdr:col>
      <xdr:colOff>133350</xdr:colOff>
      <xdr:row>58</xdr:row>
      <xdr:rowOff>168366</xdr:rowOff>
    </xdr:to>
    <xdr:cxnSp macro="">
      <xdr:nvCxnSpPr>
        <xdr:cNvPr id="321" name="直線コネクタ 320"/>
        <xdr:cNvCxnSpPr/>
      </xdr:nvCxnSpPr>
      <xdr:spPr>
        <a:xfrm>
          <a:off x="16929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126940</xdr:rowOff>
    </xdr:from>
    <xdr:to>
      <xdr:col>81</xdr:col>
      <xdr:colOff>44450</xdr:colOff>
      <xdr:row>63</xdr:row>
      <xdr:rowOff>147622</xdr:rowOff>
    </xdr:to>
    <xdr:cxnSp macro="">
      <xdr:nvCxnSpPr>
        <xdr:cNvPr id="322" name="直線コネクタ 321"/>
        <xdr:cNvCxnSpPr/>
      </xdr:nvCxnSpPr>
      <xdr:spPr>
        <a:xfrm>
          <a:off x="16179800" y="10928290"/>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81418</xdr:rowOff>
    </xdr:from>
    <xdr:ext cx="762000" cy="259045"/>
    <xdr:sp macro="" textlink="">
      <xdr:nvSpPr>
        <xdr:cNvPr id="323" name="定員管理の状況平均値テキスト"/>
        <xdr:cNvSpPr txBox="1"/>
      </xdr:nvSpPr>
      <xdr:spPr>
        <a:xfrm>
          <a:off x="17106900" y="105398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64891</xdr:rowOff>
    </xdr:from>
    <xdr:to>
      <xdr:col>81</xdr:col>
      <xdr:colOff>95250</xdr:colOff>
      <xdr:row>62</xdr:row>
      <xdr:rowOff>166491</xdr:rowOff>
    </xdr:to>
    <xdr:sp macro="" textlink="">
      <xdr:nvSpPr>
        <xdr:cNvPr id="324" name="フローチャート: 判断 323"/>
        <xdr:cNvSpPr/>
      </xdr:nvSpPr>
      <xdr:spPr>
        <a:xfrm>
          <a:off x="16967200" y="1069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126940</xdr:rowOff>
    </xdr:from>
    <xdr:to>
      <xdr:col>77</xdr:col>
      <xdr:colOff>44450</xdr:colOff>
      <xdr:row>63</xdr:row>
      <xdr:rowOff>128088</xdr:rowOff>
    </xdr:to>
    <xdr:cxnSp macro="">
      <xdr:nvCxnSpPr>
        <xdr:cNvPr id="325" name="直線コネクタ 324"/>
        <xdr:cNvCxnSpPr/>
      </xdr:nvCxnSpPr>
      <xdr:spPr>
        <a:xfrm flipV="1">
          <a:off x="15290800" y="10928290"/>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63742</xdr:rowOff>
    </xdr:from>
    <xdr:to>
      <xdr:col>77</xdr:col>
      <xdr:colOff>95250</xdr:colOff>
      <xdr:row>62</xdr:row>
      <xdr:rowOff>165342</xdr:rowOff>
    </xdr:to>
    <xdr:sp macro="" textlink="">
      <xdr:nvSpPr>
        <xdr:cNvPr id="326" name="フローチャート: 判断 325"/>
        <xdr:cNvSpPr/>
      </xdr:nvSpPr>
      <xdr:spPr>
        <a:xfrm>
          <a:off x="16129000" y="1069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4069</xdr:rowOff>
    </xdr:from>
    <xdr:ext cx="736600" cy="259045"/>
    <xdr:sp macro="" textlink="">
      <xdr:nvSpPr>
        <xdr:cNvPr id="327" name="テキスト ボックス 326"/>
        <xdr:cNvSpPr txBox="1"/>
      </xdr:nvSpPr>
      <xdr:spPr>
        <a:xfrm>
          <a:off x="15798800" y="104625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128088</xdr:rowOff>
    </xdr:from>
    <xdr:to>
      <xdr:col>72</xdr:col>
      <xdr:colOff>203200</xdr:colOff>
      <xdr:row>63</xdr:row>
      <xdr:rowOff>129238</xdr:rowOff>
    </xdr:to>
    <xdr:cxnSp macro="">
      <xdr:nvCxnSpPr>
        <xdr:cNvPr id="328" name="直線コネクタ 327"/>
        <xdr:cNvCxnSpPr/>
      </xdr:nvCxnSpPr>
      <xdr:spPr>
        <a:xfrm flipV="1">
          <a:off x="14401800" y="10929438"/>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52251</xdr:rowOff>
    </xdr:from>
    <xdr:to>
      <xdr:col>73</xdr:col>
      <xdr:colOff>44450</xdr:colOff>
      <xdr:row>62</xdr:row>
      <xdr:rowOff>153851</xdr:rowOff>
    </xdr:to>
    <xdr:sp macro="" textlink="">
      <xdr:nvSpPr>
        <xdr:cNvPr id="329" name="フローチャート: 判断 328"/>
        <xdr:cNvSpPr/>
      </xdr:nvSpPr>
      <xdr:spPr>
        <a:xfrm>
          <a:off x="15240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164028</xdr:rowOff>
    </xdr:from>
    <xdr:ext cx="762000" cy="259045"/>
    <xdr:sp macro="" textlink="">
      <xdr:nvSpPr>
        <xdr:cNvPr id="330" name="テキスト ボックス 329"/>
        <xdr:cNvSpPr txBox="1"/>
      </xdr:nvSpPr>
      <xdr:spPr>
        <a:xfrm>
          <a:off x="14909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112002</xdr:rowOff>
    </xdr:from>
    <xdr:to>
      <xdr:col>68</xdr:col>
      <xdr:colOff>152400</xdr:colOff>
      <xdr:row>63</xdr:row>
      <xdr:rowOff>129238</xdr:rowOff>
    </xdr:to>
    <xdr:cxnSp macro="">
      <xdr:nvCxnSpPr>
        <xdr:cNvPr id="331" name="直線コネクタ 330"/>
        <xdr:cNvCxnSpPr/>
      </xdr:nvCxnSpPr>
      <xdr:spPr>
        <a:xfrm>
          <a:off x="13512800" y="10913352"/>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35016</xdr:rowOff>
    </xdr:from>
    <xdr:to>
      <xdr:col>68</xdr:col>
      <xdr:colOff>203200</xdr:colOff>
      <xdr:row>62</xdr:row>
      <xdr:rowOff>136616</xdr:rowOff>
    </xdr:to>
    <xdr:sp macro="" textlink="">
      <xdr:nvSpPr>
        <xdr:cNvPr id="332" name="フローチャート: 判断 331"/>
        <xdr:cNvSpPr/>
      </xdr:nvSpPr>
      <xdr:spPr>
        <a:xfrm>
          <a:off x="14351000" y="1066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146793</xdr:rowOff>
    </xdr:from>
    <xdr:ext cx="762000" cy="259045"/>
    <xdr:sp macro="" textlink="">
      <xdr:nvSpPr>
        <xdr:cNvPr id="333" name="テキスト ボックス 332"/>
        <xdr:cNvSpPr txBox="1"/>
      </xdr:nvSpPr>
      <xdr:spPr>
        <a:xfrm>
          <a:off x="14020800" y="104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158206</xdr:rowOff>
    </xdr:from>
    <xdr:to>
      <xdr:col>64</xdr:col>
      <xdr:colOff>152400</xdr:colOff>
      <xdr:row>62</xdr:row>
      <xdr:rowOff>88356</xdr:rowOff>
    </xdr:to>
    <xdr:sp macro="" textlink="">
      <xdr:nvSpPr>
        <xdr:cNvPr id="334" name="フローチャート: 判断 333"/>
        <xdr:cNvSpPr/>
      </xdr:nvSpPr>
      <xdr:spPr>
        <a:xfrm>
          <a:off x="134620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98533</xdr:rowOff>
    </xdr:from>
    <xdr:ext cx="762000" cy="259045"/>
    <xdr:sp macro="" textlink="">
      <xdr:nvSpPr>
        <xdr:cNvPr id="335" name="テキスト ボックス 334"/>
        <xdr:cNvSpPr txBox="1"/>
      </xdr:nvSpPr>
      <xdr:spPr>
        <a:xfrm>
          <a:off x="13131800" y="1038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96822</xdr:rowOff>
    </xdr:from>
    <xdr:to>
      <xdr:col>81</xdr:col>
      <xdr:colOff>95250</xdr:colOff>
      <xdr:row>64</xdr:row>
      <xdr:rowOff>26972</xdr:rowOff>
    </xdr:to>
    <xdr:sp macro="" textlink="">
      <xdr:nvSpPr>
        <xdr:cNvPr id="341" name="楕円 340"/>
        <xdr:cNvSpPr/>
      </xdr:nvSpPr>
      <xdr:spPr>
        <a:xfrm>
          <a:off x="16967200" y="1089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68899</xdr:rowOff>
    </xdr:from>
    <xdr:ext cx="762000" cy="259045"/>
    <xdr:sp macro="" textlink="">
      <xdr:nvSpPr>
        <xdr:cNvPr id="342" name="定員管理の状況該当値テキスト"/>
        <xdr:cNvSpPr txBox="1"/>
      </xdr:nvSpPr>
      <xdr:spPr>
        <a:xfrm>
          <a:off x="17106900" y="10870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76140</xdr:rowOff>
    </xdr:from>
    <xdr:to>
      <xdr:col>77</xdr:col>
      <xdr:colOff>95250</xdr:colOff>
      <xdr:row>64</xdr:row>
      <xdr:rowOff>6290</xdr:rowOff>
    </xdr:to>
    <xdr:sp macro="" textlink="">
      <xdr:nvSpPr>
        <xdr:cNvPr id="343" name="楕円 342"/>
        <xdr:cNvSpPr/>
      </xdr:nvSpPr>
      <xdr:spPr>
        <a:xfrm>
          <a:off x="16129000" y="1087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162517</xdr:rowOff>
    </xdr:from>
    <xdr:ext cx="736600" cy="259045"/>
    <xdr:sp macro="" textlink="">
      <xdr:nvSpPr>
        <xdr:cNvPr id="344" name="テキスト ボックス 343"/>
        <xdr:cNvSpPr txBox="1"/>
      </xdr:nvSpPr>
      <xdr:spPr>
        <a:xfrm>
          <a:off x="15798800" y="10963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77288</xdr:rowOff>
    </xdr:from>
    <xdr:to>
      <xdr:col>73</xdr:col>
      <xdr:colOff>44450</xdr:colOff>
      <xdr:row>64</xdr:row>
      <xdr:rowOff>7438</xdr:rowOff>
    </xdr:to>
    <xdr:sp macro="" textlink="">
      <xdr:nvSpPr>
        <xdr:cNvPr id="345" name="楕円 344"/>
        <xdr:cNvSpPr/>
      </xdr:nvSpPr>
      <xdr:spPr>
        <a:xfrm>
          <a:off x="15240000" y="1087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163665</xdr:rowOff>
    </xdr:from>
    <xdr:ext cx="762000" cy="259045"/>
    <xdr:sp macro="" textlink="">
      <xdr:nvSpPr>
        <xdr:cNvPr id="346" name="テキスト ボックス 345"/>
        <xdr:cNvSpPr txBox="1"/>
      </xdr:nvSpPr>
      <xdr:spPr>
        <a:xfrm>
          <a:off x="14909800" y="1096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78438</xdr:rowOff>
    </xdr:from>
    <xdr:to>
      <xdr:col>68</xdr:col>
      <xdr:colOff>203200</xdr:colOff>
      <xdr:row>64</xdr:row>
      <xdr:rowOff>8588</xdr:rowOff>
    </xdr:to>
    <xdr:sp macro="" textlink="">
      <xdr:nvSpPr>
        <xdr:cNvPr id="347" name="楕円 346"/>
        <xdr:cNvSpPr/>
      </xdr:nvSpPr>
      <xdr:spPr>
        <a:xfrm>
          <a:off x="14351000" y="1087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164815</xdr:rowOff>
    </xdr:from>
    <xdr:ext cx="762000" cy="259045"/>
    <xdr:sp macro="" textlink="">
      <xdr:nvSpPr>
        <xdr:cNvPr id="348" name="テキスト ボックス 347"/>
        <xdr:cNvSpPr txBox="1"/>
      </xdr:nvSpPr>
      <xdr:spPr>
        <a:xfrm>
          <a:off x="14020800" y="10966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61202</xdr:rowOff>
    </xdr:from>
    <xdr:to>
      <xdr:col>64</xdr:col>
      <xdr:colOff>152400</xdr:colOff>
      <xdr:row>63</xdr:row>
      <xdr:rowOff>162802</xdr:rowOff>
    </xdr:to>
    <xdr:sp macro="" textlink="">
      <xdr:nvSpPr>
        <xdr:cNvPr id="349" name="楕円 348"/>
        <xdr:cNvSpPr/>
      </xdr:nvSpPr>
      <xdr:spPr>
        <a:xfrm>
          <a:off x="13462000" y="1086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147579</xdr:rowOff>
    </xdr:from>
    <xdr:ext cx="762000" cy="259045"/>
    <xdr:sp macro="" textlink="">
      <xdr:nvSpPr>
        <xdr:cNvPr id="350" name="テキスト ボックス 349"/>
        <xdr:cNvSpPr txBox="1"/>
      </xdr:nvSpPr>
      <xdr:spPr>
        <a:xfrm>
          <a:off x="13131800" y="10948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市債の元利償還金が減少したことに加え、基準財政収入額が増加したことにより、単年度の比率は</a:t>
          </a:r>
          <a:r>
            <a:rPr kumimoji="1" lang="en-US" altLang="ja-JP" sz="1100">
              <a:solidFill>
                <a:schemeClr val="dk1"/>
              </a:solidFill>
              <a:effectLst/>
              <a:latin typeface="ＭＳ Ｐゴシック" pitchFamily="50" charset="-128"/>
              <a:ea typeface="ＭＳ Ｐゴシック" pitchFamily="50" charset="-128"/>
              <a:cs typeface="+mn-cs"/>
            </a:rPr>
            <a:t>1.32</a:t>
          </a:r>
          <a:r>
            <a:rPr kumimoji="1" lang="ja-JP" altLang="ja-JP" sz="1100">
              <a:solidFill>
                <a:schemeClr val="dk1"/>
              </a:solidFill>
              <a:effectLst/>
              <a:latin typeface="ＭＳ Ｐゴシック" pitchFamily="50" charset="-128"/>
              <a:ea typeface="ＭＳ Ｐゴシック" pitchFamily="50" charset="-128"/>
              <a:cs typeface="+mn-cs"/>
            </a:rPr>
            <a:t>％改善し、３ヵ年平均では</a:t>
          </a:r>
          <a:r>
            <a:rPr kumimoji="1" lang="en-US" altLang="ja-JP" sz="1100">
              <a:solidFill>
                <a:schemeClr val="dk1"/>
              </a:solidFill>
              <a:effectLst/>
              <a:latin typeface="ＭＳ Ｐゴシック" pitchFamily="50" charset="-128"/>
              <a:ea typeface="ＭＳ Ｐゴシック" pitchFamily="50" charset="-128"/>
              <a:cs typeface="+mn-cs"/>
            </a:rPr>
            <a:t>1.1</a:t>
          </a:r>
          <a:r>
            <a:rPr kumimoji="1" lang="ja-JP" altLang="ja-JP" sz="1100">
              <a:solidFill>
                <a:schemeClr val="dk1"/>
              </a:solidFill>
              <a:effectLst/>
              <a:latin typeface="ＭＳ Ｐゴシック" pitchFamily="50" charset="-128"/>
              <a:ea typeface="ＭＳ Ｐゴシック" pitchFamily="50" charset="-128"/>
              <a:cs typeface="+mn-cs"/>
            </a:rPr>
            <a:t>％改善した。</a:t>
          </a:r>
          <a:endParaRPr lang="ja-JP" altLang="ja-JP">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類似団体平均値を下回ったが、今後も大型建設事業を予定しており、財源の多くを市債に頼らざるを得ないことから、引き続き交付税措置率の低い市債の発行抑制に努める。</a:t>
          </a:r>
          <a:endParaRPr lang="ja-JP" altLang="ja-JP">
            <a:effectLst/>
            <a:latin typeface="ＭＳ Ｐゴシック" pitchFamily="50" charset="-128"/>
            <a:ea typeface="ＭＳ Ｐゴシック"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24553</xdr:rowOff>
    </xdr:from>
    <xdr:to>
      <xdr:col>81</xdr:col>
      <xdr:colOff>44450</xdr:colOff>
      <xdr:row>44</xdr:row>
      <xdr:rowOff>80645</xdr:rowOff>
    </xdr:to>
    <xdr:cxnSp macro="">
      <xdr:nvCxnSpPr>
        <xdr:cNvPr id="379" name="直線コネクタ 378"/>
        <xdr:cNvCxnSpPr/>
      </xdr:nvCxnSpPr>
      <xdr:spPr>
        <a:xfrm flipV="1">
          <a:off x="17018000" y="6196753"/>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52722</xdr:rowOff>
    </xdr:from>
    <xdr:ext cx="762000" cy="259045"/>
    <xdr:sp macro="" textlink="">
      <xdr:nvSpPr>
        <xdr:cNvPr id="380" name="公債費負担の状況最小値テキスト"/>
        <xdr:cNvSpPr txBox="1"/>
      </xdr:nvSpPr>
      <xdr:spPr>
        <a:xfrm>
          <a:off x="17106900" y="759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80645</xdr:rowOff>
    </xdr:from>
    <xdr:to>
      <xdr:col>81</xdr:col>
      <xdr:colOff>133350</xdr:colOff>
      <xdr:row>44</xdr:row>
      <xdr:rowOff>80645</xdr:rowOff>
    </xdr:to>
    <xdr:cxnSp macro="">
      <xdr:nvCxnSpPr>
        <xdr:cNvPr id="381" name="直線コネクタ 380"/>
        <xdr:cNvCxnSpPr/>
      </xdr:nvCxnSpPr>
      <xdr:spPr>
        <a:xfrm>
          <a:off x="16929100" y="762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110930</xdr:rowOff>
    </xdr:from>
    <xdr:ext cx="762000" cy="259045"/>
    <xdr:sp macro="" textlink="">
      <xdr:nvSpPr>
        <xdr:cNvPr id="382" name="公債費負担の状況最大値テキスト"/>
        <xdr:cNvSpPr txBox="1"/>
      </xdr:nvSpPr>
      <xdr:spPr>
        <a:xfrm>
          <a:off x="17106900" y="5940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24553</xdr:rowOff>
    </xdr:from>
    <xdr:to>
      <xdr:col>81</xdr:col>
      <xdr:colOff>133350</xdr:colOff>
      <xdr:row>36</xdr:row>
      <xdr:rowOff>24553</xdr:rowOff>
    </xdr:to>
    <xdr:cxnSp macro="">
      <xdr:nvCxnSpPr>
        <xdr:cNvPr id="383" name="直線コネクタ 382"/>
        <xdr:cNvCxnSpPr/>
      </xdr:nvCxnSpPr>
      <xdr:spPr>
        <a:xfrm>
          <a:off x="16929100" y="6196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161290</xdr:rowOff>
    </xdr:from>
    <xdr:to>
      <xdr:col>81</xdr:col>
      <xdr:colOff>44450</xdr:colOff>
      <xdr:row>37</xdr:row>
      <xdr:rowOff>11959</xdr:rowOff>
    </xdr:to>
    <xdr:cxnSp macro="">
      <xdr:nvCxnSpPr>
        <xdr:cNvPr id="384" name="直線コネクタ 383"/>
        <xdr:cNvCxnSpPr/>
      </xdr:nvCxnSpPr>
      <xdr:spPr>
        <a:xfrm flipV="1">
          <a:off x="16179800" y="6333490"/>
          <a:ext cx="8382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122784</xdr:rowOff>
    </xdr:from>
    <xdr:ext cx="762000" cy="259045"/>
    <xdr:sp macro="" textlink="">
      <xdr:nvSpPr>
        <xdr:cNvPr id="385" name="公債費負担の状況平均値テキスト"/>
        <xdr:cNvSpPr txBox="1"/>
      </xdr:nvSpPr>
      <xdr:spPr>
        <a:xfrm>
          <a:off x="17106900" y="62949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150707</xdr:rowOff>
    </xdr:from>
    <xdr:to>
      <xdr:col>81</xdr:col>
      <xdr:colOff>95250</xdr:colOff>
      <xdr:row>37</xdr:row>
      <xdr:rowOff>80857</xdr:rowOff>
    </xdr:to>
    <xdr:sp macro="" textlink="">
      <xdr:nvSpPr>
        <xdr:cNvPr id="386" name="フローチャート: 判断 385"/>
        <xdr:cNvSpPr/>
      </xdr:nvSpPr>
      <xdr:spPr>
        <a:xfrm>
          <a:off x="169672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11959</xdr:rowOff>
    </xdr:from>
    <xdr:to>
      <xdr:col>77</xdr:col>
      <xdr:colOff>44450</xdr:colOff>
      <xdr:row>37</xdr:row>
      <xdr:rowOff>24024</xdr:rowOff>
    </xdr:to>
    <xdr:cxnSp macro="">
      <xdr:nvCxnSpPr>
        <xdr:cNvPr id="387" name="直線コネクタ 386"/>
        <xdr:cNvCxnSpPr/>
      </xdr:nvCxnSpPr>
      <xdr:spPr>
        <a:xfrm flipV="1">
          <a:off x="15290800" y="635560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154728</xdr:rowOff>
    </xdr:from>
    <xdr:to>
      <xdr:col>77</xdr:col>
      <xdr:colOff>95250</xdr:colOff>
      <xdr:row>37</xdr:row>
      <xdr:rowOff>84878</xdr:rowOff>
    </xdr:to>
    <xdr:sp macro="" textlink="">
      <xdr:nvSpPr>
        <xdr:cNvPr id="388" name="フローチャート: 判断 387"/>
        <xdr:cNvSpPr/>
      </xdr:nvSpPr>
      <xdr:spPr>
        <a:xfrm>
          <a:off x="161290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69655</xdr:rowOff>
    </xdr:from>
    <xdr:ext cx="736600" cy="259045"/>
    <xdr:sp macro="" textlink="">
      <xdr:nvSpPr>
        <xdr:cNvPr id="389" name="テキスト ボックス 388"/>
        <xdr:cNvSpPr txBox="1"/>
      </xdr:nvSpPr>
      <xdr:spPr>
        <a:xfrm>
          <a:off x="15798800" y="6413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24024</xdr:rowOff>
    </xdr:from>
    <xdr:to>
      <xdr:col>72</xdr:col>
      <xdr:colOff>203200</xdr:colOff>
      <xdr:row>37</xdr:row>
      <xdr:rowOff>48154</xdr:rowOff>
    </xdr:to>
    <xdr:cxnSp macro="">
      <xdr:nvCxnSpPr>
        <xdr:cNvPr id="390" name="直線コネクタ 389"/>
        <xdr:cNvCxnSpPr/>
      </xdr:nvCxnSpPr>
      <xdr:spPr>
        <a:xfrm flipV="1">
          <a:off x="14401800" y="6367674"/>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158750</xdr:rowOff>
    </xdr:from>
    <xdr:to>
      <xdr:col>73</xdr:col>
      <xdr:colOff>44450</xdr:colOff>
      <xdr:row>37</xdr:row>
      <xdr:rowOff>88900</xdr:rowOff>
    </xdr:to>
    <xdr:sp macro="" textlink="">
      <xdr:nvSpPr>
        <xdr:cNvPr id="391" name="フローチャート: 判断 390"/>
        <xdr:cNvSpPr/>
      </xdr:nvSpPr>
      <xdr:spPr>
        <a:xfrm>
          <a:off x="15240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73677</xdr:rowOff>
    </xdr:from>
    <xdr:ext cx="762000" cy="259045"/>
    <xdr:sp macro="" textlink="">
      <xdr:nvSpPr>
        <xdr:cNvPr id="392" name="テキスト ボックス 391"/>
        <xdr:cNvSpPr txBox="1"/>
      </xdr:nvSpPr>
      <xdr:spPr>
        <a:xfrm>
          <a:off x="14909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48154</xdr:rowOff>
    </xdr:from>
    <xdr:to>
      <xdr:col>68</xdr:col>
      <xdr:colOff>152400</xdr:colOff>
      <xdr:row>37</xdr:row>
      <xdr:rowOff>80328</xdr:rowOff>
    </xdr:to>
    <xdr:cxnSp macro="">
      <xdr:nvCxnSpPr>
        <xdr:cNvPr id="393" name="直線コネクタ 392"/>
        <xdr:cNvCxnSpPr/>
      </xdr:nvCxnSpPr>
      <xdr:spPr>
        <a:xfrm flipV="1">
          <a:off x="13512800" y="6391804"/>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37</xdr:row>
      <xdr:rowOff>1376</xdr:rowOff>
    </xdr:from>
    <xdr:to>
      <xdr:col>68</xdr:col>
      <xdr:colOff>203200</xdr:colOff>
      <xdr:row>37</xdr:row>
      <xdr:rowOff>102976</xdr:rowOff>
    </xdr:to>
    <xdr:sp macro="" textlink="">
      <xdr:nvSpPr>
        <xdr:cNvPr id="394" name="フローチャート: 判断 393"/>
        <xdr:cNvSpPr/>
      </xdr:nvSpPr>
      <xdr:spPr>
        <a:xfrm>
          <a:off x="14351000" y="634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87753</xdr:rowOff>
    </xdr:from>
    <xdr:ext cx="762000" cy="259045"/>
    <xdr:sp macro="" textlink="">
      <xdr:nvSpPr>
        <xdr:cNvPr id="395" name="テキスト ボックス 394"/>
        <xdr:cNvSpPr txBox="1"/>
      </xdr:nvSpPr>
      <xdr:spPr>
        <a:xfrm>
          <a:off x="14020800" y="643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9419</xdr:rowOff>
    </xdr:from>
    <xdr:to>
      <xdr:col>64</xdr:col>
      <xdr:colOff>152400</xdr:colOff>
      <xdr:row>37</xdr:row>
      <xdr:rowOff>111019</xdr:rowOff>
    </xdr:to>
    <xdr:sp macro="" textlink="">
      <xdr:nvSpPr>
        <xdr:cNvPr id="396" name="フローチャート: 判断 395"/>
        <xdr:cNvSpPr/>
      </xdr:nvSpPr>
      <xdr:spPr>
        <a:xfrm>
          <a:off x="13462000" y="6353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121196</xdr:rowOff>
    </xdr:from>
    <xdr:ext cx="762000" cy="259045"/>
    <xdr:sp macro="" textlink="">
      <xdr:nvSpPr>
        <xdr:cNvPr id="397" name="テキスト ボックス 396"/>
        <xdr:cNvSpPr txBox="1"/>
      </xdr:nvSpPr>
      <xdr:spPr>
        <a:xfrm>
          <a:off x="13131800" y="6121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110490</xdr:rowOff>
    </xdr:from>
    <xdr:to>
      <xdr:col>81</xdr:col>
      <xdr:colOff>95250</xdr:colOff>
      <xdr:row>37</xdr:row>
      <xdr:rowOff>40640</xdr:rowOff>
    </xdr:to>
    <xdr:sp macro="" textlink="">
      <xdr:nvSpPr>
        <xdr:cNvPr id="403" name="楕円 402"/>
        <xdr:cNvSpPr/>
      </xdr:nvSpPr>
      <xdr:spPr>
        <a:xfrm>
          <a:off x="169672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127017</xdr:rowOff>
    </xdr:from>
    <xdr:ext cx="762000" cy="259045"/>
    <xdr:sp macro="" textlink="">
      <xdr:nvSpPr>
        <xdr:cNvPr id="404" name="公債費負担の状況該当値テキスト"/>
        <xdr:cNvSpPr txBox="1"/>
      </xdr:nvSpPr>
      <xdr:spPr>
        <a:xfrm>
          <a:off x="17106900" y="6127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132609</xdr:rowOff>
    </xdr:from>
    <xdr:to>
      <xdr:col>77</xdr:col>
      <xdr:colOff>95250</xdr:colOff>
      <xdr:row>37</xdr:row>
      <xdr:rowOff>62759</xdr:rowOff>
    </xdr:to>
    <xdr:sp macro="" textlink="">
      <xdr:nvSpPr>
        <xdr:cNvPr id="405" name="楕円 404"/>
        <xdr:cNvSpPr/>
      </xdr:nvSpPr>
      <xdr:spPr>
        <a:xfrm>
          <a:off x="16129000" y="630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72936</xdr:rowOff>
    </xdr:from>
    <xdr:ext cx="736600" cy="259045"/>
    <xdr:sp macro="" textlink="">
      <xdr:nvSpPr>
        <xdr:cNvPr id="406" name="テキスト ボックス 405"/>
        <xdr:cNvSpPr txBox="1"/>
      </xdr:nvSpPr>
      <xdr:spPr>
        <a:xfrm>
          <a:off x="15798800" y="6073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144674</xdr:rowOff>
    </xdr:from>
    <xdr:to>
      <xdr:col>73</xdr:col>
      <xdr:colOff>44450</xdr:colOff>
      <xdr:row>37</xdr:row>
      <xdr:rowOff>74824</xdr:rowOff>
    </xdr:to>
    <xdr:sp macro="" textlink="">
      <xdr:nvSpPr>
        <xdr:cNvPr id="407" name="楕円 406"/>
        <xdr:cNvSpPr/>
      </xdr:nvSpPr>
      <xdr:spPr>
        <a:xfrm>
          <a:off x="15240000" y="631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85001</xdr:rowOff>
    </xdr:from>
    <xdr:ext cx="762000" cy="259045"/>
    <xdr:sp macro="" textlink="">
      <xdr:nvSpPr>
        <xdr:cNvPr id="408" name="テキスト ボックス 407"/>
        <xdr:cNvSpPr txBox="1"/>
      </xdr:nvSpPr>
      <xdr:spPr>
        <a:xfrm>
          <a:off x="14909800" y="608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168804</xdr:rowOff>
    </xdr:from>
    <xdr:to>
      <xdr:col>68</xdr:col>
      <xdr:colOff>203200</xdr:colOff>
      <xdr:row>37</xdr:row>
      <xdr:rowOff>98954</xdr:rowOff>
    </xdr:to>
    <xdr:sp macro="" textlink="">
      <xdr:nvSpPr>
        <xdr:cNvPr id="409" name="楕円 408"/>
        <xdr:cNvSpPr/>
      </xdr:nvSpPr>
      <xdr:spPr>
        <a:xfrm>
          <a:off x="14351000" y="634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109131</xdr:rowOff>
    </xdr:from>
    <xdr:ext cx="762000" cy="259045"/>
    <xdr:sp macro="" textlink="">
      <xdr:nvSpPr>
        <xdr:cNvPr id="410" name="テキスト ボックス 409"/>
        <xdr:cNvSpPr txBox="1"/>
      </xdr:nvSpPr>
      <xdr:spPr>
        <a:xfrm>
          <a:off x="14020800" y="610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29528</xdr:rowOff>
    </xdr:from>
    <xdr:to>
      <xdr:col>64</xdr:col>
      <xdr:colOff>152400</xdr:colOff>
      <xdr:row>37</xdr:row>
      <xdr:rowOff>131128</xdr:rowOff>
    </xdr:to>
    <xdr:sp macro="" textlink="">
      <xdr:nvSpPr>
        <xdr:cNvPr id="411" name="楕円 410"/>
        <xdr:cNvSpPr/>
      </xdr:nvSpPr>
      <xdr:spPr>
        <a:xfrm>
          <a:off x="13462000" y="6373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115905</xdr:rowOff>
    </xdr:from>
    <xdr:ext cx="762000" cy="259045"/>
    <xdr:sp macro="" textlink="">
      <xdr:nvSpPr>
        <xdr:cNvPr id="412" name="テキスト ボックス 411"/>
        <xdr:cNvSpPr txBox="1"/>
      </xdr:nvSpPr>
      <xdr:spPr>
        <a:xfrm>
          <a:off x="13131800" y="6459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近年取り組んできた市債の発行抑制により将来負担額が減少したことに加え、財政調整基金の積立により充当可能財源が増加したことで、将来負担比率は前年度と比較して</a:t>
          </a:r>
          <a:r>
            <a:rPr kumimoji="1" lang="en-US" altLang="ja-JP" sz="1100">
              <a:solidFill>
                <a:schemeClr val="dk1"/>
              </a:solidFill>
              <a:effectLst/>
              <a:latin typeface="ＭＳ Ｐゴシック" pitchFamily="50" charset="-128"/>
              <a:ea typeface="ＭＳ Ｐゴシック" pitchFamily="50" charset="-128"/>
              <a:cs typeface="+mn-cs"/>
            </a:rPr>
            <a:t>12.9</a:t>
          </a:r>
          <a:r>
            <a:rPr kumimoji="1" lang="ja-JP" altLang="ja-JP" sz="1100">
              <a:solidFill>
                <a:schemeClr val="dk1"/>
              </a:solidFill>
              <a:effectLst/>
              <a:latin typeface="ＭＳ Ｐゴシック" pitchFamily="50" charset="-128"/>
              <a:ea typeface="ＭＳ Ｐゴシック" pitchFamily="50" charset="-128"/>
              <a:cs typeface="+mn-cs"/>
            </a:rPr>
            <a:t>％改善し、類似団体平均値を下回っている。</a:t>
          </a:r>
          <a:endParaRPr lang="ja-JP" altLang="ja-JP">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しかしながら、令和元年度の大型建設事業実施による地方債残高の増加や、普通交付税の合併算定替による縮減等から、将来負担比率の悪化が予想されるため、公債費等の義務的経費の削減を中心とする財政健全化に引き続き取り組み、将来負担の軽減に努める。</a:t>
          </a:r>
          <a:endParaRPr lang="ja-JP" altLang="ja-JP">
            <a:effectLst/>
            <a:latin typeface="ＭＳ Ｐゴシック" pitchFamily="50" charset="-128"/>
            <a:ea typeface="ＭＳ Ｐゴシック" pitchFamily="50" charset="-128"/>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58746</xdr:rowOff>
    </xdr:to>
    <xdr:cxnSp macro="">
      <xdr:nvCxnSpPr>
        <xdr:cNvPr id="443" name="直線コネクタ 442"/>
        <xdr:cNvCxnSpPr/>
      </xdr:nvCxnSpPr>
      <xdr:spPr>
        <a:xfrm flipV="1">
          <a:off x="17018000" y="2313214"/>
          <a:ext cx="0" cy="15174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30823</xdr:rowOff>
    </xdr:from>
    <xdr:ext cx="762000" cy="259045"/>
    <xdr:sp macro="" textlink="">
      <xdr:nvSpPr>
        <xdr:cNvPr id="444" name="将来負担の状況最小値テキスト"/>
        <xdr:cNvSpPr txBox="1"/>
      </xdr:nvSpPr>
      <xdr:spPr>
        <a:xfrm>
          <a:off x="17106900" y="3802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58746</xdr:rowOff>
    </xdr:from>
    <xdr:to>
      <xdr:col>81</xdr:col>
      <xdr:colOff>133350</xdr:colOff>
      <xdr:row>22</xdr:row>
      <xdr:rowOff>58746</xdr:rowOff>
    </xdr:to>
    <xdr:cxnSp macro="">
      <xdr:nvCxnSpPr>
        <xdr:cNvPr id="445" name="直線コネクタ 444"/>
        <xdr:cNvCxnSpPr/>
      </xdr:nvCxnSpPr>
      <xdr:spPr>
        <a:xfrm>
          <a:off x="16929100" y="3830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114010</xdr:rowOff>
    </xdr:from>
    <xdr:to>
      <xdr:col>81</xdr:col>
      <xdr:colOff>44450</xdr:colOff>
      <xdr:row>13</xdr:row>
      <xdr:rowOff>158478</xdr:rowOff>
    </xdr:to>
    <xdr:cxnSp macro="">
      <xdr:nvCxnSpPr>
        <xdr:cNvPr id="448" name="直線コネクタ 447"/>
        <xdr:cNvCxnSpPr/>
      </xdr:nvCxnSpPr>
      <xdr:spPr>
        <a:xfrm flipV="1">
          <a:off x="16179800" y="2342860"/>
          <a:ext cx="838200" cy="4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170759</xdr:rowOff>
    </xdr:from>
    <xdr:ext cx="762000" cy="259045"/>
    <xdr:sp macro="" textlink="">
      <xdr:nvSpPr>
        <xdr:cNvPr id="449" name="将来負担の状況平均値テキスト"/>
        <xdr:cNvSpPr txBox="1"/>
      </xdr:nvSpPr>
      <xdr:spPr>
        <a:xfrm>
          <a:off x="17106900" y="2399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27232</xdr:rowOff>
    </xdr:from>
    <xdr:to>
      <xdr:col>81</xdr:col>
      <xdr:colOff>95250</xdr:colOff>
      <xdr:row>14</xdr:row>
      <xdr:rowOff>128832</xdr:rowOff>
    </xdr:to>
    <xdr:sp macro="" textlink="">
      <xdr:nvSpPr>
        <xdr:cNvPr id="450" name="フローチャート: 判断 449"/>
        <xdr:cNvSpPr/>
      </xdr:nvSpPr>
      <xdr:spPr>
        <a:xfrm>
          <a:off x="16967200" y="242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13</xdr:row>
      <xdr:rowOff>158478</xdr:rowOff>
    </xdr:from>
    <xdr:to>
      <xdr:col>77</xdr:col>
      <xdr:colOff>44450</xdr:colOff>
      <xdr:row>14</xdr:row>
      <xdr:rowOff>15984</xdr:rowOff>
    </xdr:to>
    <xdr:cxnSp macro="">
      <xdr:nvCxnSpPr>
        <xdr:cNvPr id="451" name="直線コネクタ 450"/>
        <xdr:cNvCxnSpPr/>
      </xdr:nvCxnSpPr>
      <xdr:spPr>
        <a:xfrm flipV="1">
          <a:off x="15290800" y="238732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45502</xdr:rowOff>
    </xdr:from>
    <xdr:to>
      <xdr:col>77</xdr:col>
      <xdr:colOff>95250</xdr:colOff>
      <xdr:row>14</xdr:row>
      <xdr:rowOff>147102</xdr:rowOff>
    </xdr:to>
    <xdr:sp macro="" textlink="">
      <xdr:nvSpPr>
        <xdr:cNvPr id="452" name="フローチャート: 判断 451"/>
        <xdr:cNvSpPr/>
      </xdr:nvSpPr>
      <xdr:spPr>
        <a:xfrm>
          <a:off x="16129000" y="244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131879</xdr:rowOff>
    </xdr:from>
    <xdr:ext cx="736600" cy="259045"/>
    <xdr:sp macro="" textlink="">
      <xdr:nvSpPr>
        <xdr:cNvPr id="453" name="テキスト ボックス 452"/>
        <xdr:cNvSpPr txBox="1"/>
      </xdr:nvSpPr>
      <xdr:spPr>
        <a:xfrm>
          <a:off x="15798800" y="2532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15984</xdr:rowOff>
    </xdr:from>
    <xdr:to>
      <xdr:col>72</xdr:col>
      <xdr:colOff>203200</xdr:colOff>
      <xdr:row>14</xdr:row>
      <xdr:rowOff>30807</xdr:rowOff>
    </xdr:to>
    <xdr:cxnSp macro="">
      <xdr:nvCxnSpPr>
        <xdr:cNvPr id="454" name="直線コネクタ 453"/>
        <xdr:cNvCxnSpPr/>
      </xdr:nvCxnSpPr>
      <xdr:spPr>
        <a:xfrm flipV="1">
          <a:off x="14401800" y="2416284"/>
          <a:ext cx="889000" cy="1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50328</xdr:rowOff>
    </xdr:from>
    <xdr:to>
      <xdr:col>73</xdr:col>
      <xdr:colOff>44450</xdr:colOff>
      <xdr:row>14</xdr:row>
      <xdr:rowOff>151928</xdr:rowOff>
    </xdr:to>
    <xdr:sp macro="" textlink="">
      <xdr:nvSpPr>
        <xdr:cNvPr id="455" name="フローチャート: 判断 454"/>
        <xdr:cNvSpPr/>
      </xdr:nvSpPr>
      <xdr:spPr>
        <a:xfrm>
          <a:off x="15240000" y="245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136705</xdr:rowOff>
    </xdr:from>
    <xdr:ext cx="762000" cy="259045"/>
    <xdr:sp macro="" textlink="">
      <xdr:nvSpPr>
        <xdr:cNvPr id="456" name="テキスト ボックス 455"/>
        <xdr:cNvSpPr txBox="1"/>
      </xdr:nvSpPr>
      <xdr:spPr>
        <a:xfrm>
          <a:off x="14909800" y="253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30807</xdr:rowOff>
    </xdr:from>
    <xdr:to>
      <xdr:col>68</xdr:col>
      <xdr:colOff>152400</xdr:colOff>
      <xdr:row>14</xdr:row>
      <xdr:rowOff>79411</xdr:rowOff>
    </xdr:to>
    <xdr:cxnSp macro="">
      <xdr:nvCxnSpPr>
        <xdr:cNvPr id="457" name="直線コネクタ 456"/>
        <xdr:cNvCxnSpPr/>
      </xdr:nvCxnSpPr>
      <xdr:spPr>
        <a:xfrm flipV="1">
          <a:off x="13512800" y="2431107"/>
          <a:ext cx="889000" cy="48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63772</xdr:rowOff>
    </xdr:from>
    <xdr:to>
      <xdr:col>68</xdr:col>
      <xdr:colOff>203200</xdr:colOff>
      <xdr:row>14</xdr:row>
      <xdr:rowOff>165372</xdr:rowOff>
    </xdr:to>
    <xdr:sp macro="" textlink="">
      <xdr:nvSpPr>
        <xdr:cNvPr id="458" name="フローチャート: 判断 457"/>
        <xdr:cNvSpPr/>
      </xdr:nvSpPr>
      <xdr:spPr>
        <a:xfrm>
          <a:off x="14351000" y="2464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150149</xdr:rowOff>
    </xdr:from>
    <xdr:ext cx="762000" cy="259045"/>
    <xdr:sp macro="" textlink="">
      <xdr:nvSpPr>
        <xdr:cNvPr id="459" name="テキスト ボックス 458"/>
        <xdr:cNvSpPr txBox="1"/>
      </xdr:nvSpPr>
      <xdr:spPr>
        <a:xfrm>
          <a:off x="14020800" y="255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71701</xdr:rowOff>
    </xdr:from>
    <xdr:to>
      <xdr:col>64</xdr:col>
      <xdr:colOff>152400</xdr:colOff>
      <xdr:row>15</xdr:row>
      <xdr:rowOff>1851</xdr:rowOff>
    </xdr:to>
    <xdr:sp macro="" textlink="">
      <xdr:nvSpPr>
        <xdr:cNvPr id="460" name="フローチャート: 判断 459"/>
        <xdr:cNvSpPr/>
      </xdr:nvSpPr>
      <xdr:spPr>
        <a:xfrm>
          <a:off x="13462000" y="2472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158078</xdr:rowOff>
    </xdr:from>
    <xdr:ext cx="762000" cy="259045"/>
    <xdr:sp macro="" textlink="">
      <xdr:nvSpPr>
        <xdr:cNvPr id="461" name="テキスト ボックス 460"/>
        <xdr:cNvSpPr txBox="1"/>
      </xdr:nvSpPr>
      <xdr:spPr>
        <a:xfrm>
          <a:off x="13131800" y="255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63210</xdr:rowOff>
    </xdr:from>
    <xdr:to>
      <xdr:col>81</xdr:col>
      <xdr:colOff>95250</xdr:colOff>
      <xdr:row>13</xdr:row>
      <xdr:rowOff>164810</xdr:rowOff>
    </xdr:to>
    <xdr:sp macro="" textlink="">
      <xdr:nvSpPr>
        <xdr:cNvPr id="467" name="楕円 466"/>
        <xdr:cNvSpPr/>
      </xdr:nvSpPr>
      <xdr:spPr>
        <a:xfrm>
          <a:off x="16967200" y="229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12</xdr:row>
      <xdr:rowOff>155937</xdr:rowOff>
    </xdr:from>
    <xdr:ext cx="762000" cy="259045"/>
    <xdr:sp macro="" textlink="">
      <xdr:nvSpPr>
        <xdr:cNvPr id="468" name="将来負担の状況該当値テキスト"/>
        <xdr:cNvSpPr txBox="1"/>
      </xdr:nvSpPr>
      <xdr:spPr>
        <a:xfrm>
          <a:off x="17106900" y="221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107678</xdr:rowOff>
    </xdr:from>
    <xdr:to>
      <xdr:col>77</xdr:col>
      <xdr:colOff>95250</xdr:colOff>
      <xdr:row>14</xdr:row>
      <xdr:rowOff>37828</xdr:rowOff>
    </xdr:to>
    <xdr:sp macro="" textlink="">
      <xdr:nvSpPr>
        <xdr:cNvPr id="469" name="楕円 468"/>
        <xdr:cNvSpPr/>
      </xdr:nvSpPr>
      <xdr:spPr>
        <a:xfrm>
          <a:off x="16129000" y="233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48005</xdr:rowOff>
    </xdr:from>
    <xdr:ext cx="736600" cy="259045"/>
    <xdr:sp macro="" textlink="">
      <xdr:nvSpPr>
        <xdr:cNvPr id="470" name="テキスト ボックス 469"/>
        <xdr:cNvSpPr txBox="1"/>
      </xdr:nvSpPr>
      <xdr:spPr>
        <a:xfrm>
          <a:off x="15798800" y="210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136634</xdr:rowOff>
    </xdr:from>
    <xdr:to>
      <xdr:col>73</xdr:col>
      <xdr:colOff>44450</xdr:colOff>
      <xdr:row>14</xdr:row>
      <xdr:rowOff>66784</xdr:rowOff>
    </xdr:to>
    <xdr:sp macro="" textlink="">
      <xdr:nvSpPr>
        <xdr:cNvPr id="471" name="楕円 470"/>
        <xdr:cNvSpPr/>
      </xdr:nvSpPr>
      <xdr:spPr>
        <a:xfrm>
          <a:off x="15240000" y="236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76961</xdr:rowOff>
    </xdr:from>
    <xdr:ext cx="762000" cy="259045"/>
    <xdr:sp macro="" textlink="">
      <xdr:nvSpPr>
        <xdr:cNvPr id="472" name="テキスト ボックス 471"/>
        <xdr:cNvSpPr txBox="1"/>
      </xdr:nvSpPr>
      <xdr:spPr>
        <a:xfrm>
          <a:off x="14909800" y="2134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151457</xdr:rowOff>
    </xdr:from>
    <xdr:to>
      <xdr:col>68</xdr:col>
      <xdr:colOff>203200</xdr:colOff>
      <xdr:row>14</xdr:row>
      <xdr:rowOff>81607</xdr:rowOff>
    </xdr:to>
    <xdr:sp macro="" textlink="">
      <xdr:nvSpPr>
        <xdr:cNvPr id="473" name="楕円 472"/>
        <xdr:cNvSpPr/>
      </xdr:nvSpPr>
      <xdr:spPr>
        <a:xfrm>
          <a:off x="14351000" y="238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91784</xdr:rowOff>
    </xdr:from>
    <xdr:ext cx="762000" cy="259045"/>
    <xdr:sp macro="" textlink="">
      <xdr:nvSpPr>
        <xdr:cNvPr id="474" name="テキスト ボックス 473"/>
        <xdr:cNvSpPr txBox="1"/>
      </xdr:nvSpPr>
      <xdr:spPr>
        <a:xfrm>
          <a:off x="14020800" y="2149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28611</xdr:rowOff>
    </xdr:from>
    <xdr:to>
      <xdr:col>64</xdr:col>
      <xdr:colOff>152400</xdr:colOff>
      <xdr:row>14</xdr:row>
      <xdr:rowOff>130211</xdr:rowOff>
    </xdr:to>
    <xdr:sp macro="" textlink="">
      <xdr:nvSpPr>
        <xdr:cNvPr id="475" name="楕円 474"/>
        <xdr:cNvSpPr/>
      </xdr:nvSpPr>
      <xdr:spPr>
        <a:xfrm>
          <a:off x="13462000" y="242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140388</xdr:rowOff>
    </xdr:from>
    <xdr:ext cx="762000" cy="259045"/>
    <xdr:sp macro="" textlink="">
      <xdr:nvSpPr>
        <xdr:cNvPr id="476" name="テキスト ボックス 475"/>
        <xdr:cNvSpPr txBox="1"/>
      </xdr:nvSpPr>
      <xdr:spPr>
        <a:xfrm>
          <a:off x="13131800" y="219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34,305
33,858
357.31
21,044,355
20,192,521
661,325
12,544,156
21,709,680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定員適正化計画の削減目標を着実に達成し、人件費の削減が進んでいるものの、普通交付税の合併算定替の縮減等により、経常一般財源歳入額が減となったため、人件費に係る経常収支比率は前年度と比較して</a:t>
          </a:r>
          <a:r>
            <a:rPr kumimoji="1" lang="en-US" altLang="ja-JP" sz="1100">
              <a:solidFill>
                <a:schemeClr val="dk1"/>
              </a:solidFill>
              <a:effectLst/>
              <a:latin typeface="ＭＳ Ｐゴシック" pitchFamily="50" charset="-128"/>
              <a:ea typeface="ＭＳ Ｐゴシック" pitchFamily="50" charset="-128"/>
              <a:cs typeface="+mn-cs"/>
            </a:rPr>
            <a:t>0.2</a:t>
          </a:r>
          <a:r>
            <a:rPr kumimoji="1" lang="ja-JP" altLang="ja-JP" sz="1100">
              <a:solidFill>
                <a:schemeClr val="dk1"/>
              </a:solidFill>
              <a:effectLst/>
              <a:latin typeface="ＭＳ Ｐゴシック" pitchFamily="50" charset="-128"/>
              <a:ea typeface="ＭＳ Ｐゴシック" pitchFamily="50" charset="-128"/>
              <a:cs typeface="+mn-cs"/>
            </a:rPr>
            <a:t>％増加している。</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また、旧</a:t>
          </a:r>
          <a:r>
            <a:rPr kumimoji="1" lang="en-US" altLang="ja-JP" sz="1100">
              <a:solidFill>
                <a:schemeClr val="dk1"/>
              </a:solidFill>
              <a:effectLst/>
              <a:latin typeface="ＭＳ Ｐゴシック" pitchFamily="50" charset="-128"/>
              <a:ea typeface="ＭＳ Ｐゴシック" pitchFamily="50" charset="-128"/>
              <a:cs typeface="+mn-cs"/>
            </a:rPr>
            <a:t>1</a:t>
          </a:r>
          <a:r>
            <a:rPr kumimoji="1" lang="ja-JP" altLang="ja-JP" sz="1100">
              <a:solidFill>
                <a:schemeClr val="dk1"/>
              </a:solidFill>
              <a:effectLst/>
              <a:latin typeface="ＭＳ Ｐゴシック" pitchFamily="50" charset="-128"/>
              <a:ea typeface="ＭＳ Ｐゴシック" pitchFamily="50" charset="-128"/>
              <a:cs typeface="+mn-cs"/>
            </a:rPr>
            <a:t>市</a:t>
          </a:r>
          <a:r>
            <a:rPr kumimoji="1" lang="en-US" altLang="ja-JP" sz="1100">
              <a:solidFill>
                <a:schemeClr val="dk1"/>
              </a:solidFill>
              <a:effectLst/>
              <a:latin typeface="ＭＳ Ｐゴシック" pitchFamily="50" charset="-128"/>
              <a:ea typeface="ＭＳ Ｐゴシック" pitchFamily="50" charset="-128"/>
              <a:cs typeface="+mn-cs"/>
            </a:rPr>
            <a:t>3</a:t>
          </a:r>
          <a:r>
            <a:rPr kumimoji="1" lang="ja-JP" altLang="ja-JP" sz="1100">
              <a:solidFill>
                <a:schemeClr val="dk1"/>
              </a:solidFill>
              <a:effectLst/>
              <a:latin typeface="ＭＳ Ｐゴシック" pitchFamily="50" charset="-128"/>
              <a:ea typeface="ＭＳ Ｐゴシック" pitchFamily="50" charset="-128"/>
              <a:cs typeface="+mn-cs"/>
            </a:rPr>
            <a:t>町の合併市であり、人口規模に比べて職員数が多いことから、依然として類似団体の平均値を上回る状況にあり、引き続き、定員適正化計画による職員数の削減や人件費総額の抑制に努める。</a:t>
          </a:r>
          <a:endParaRPr lang="ja-JP" altLang="ja-JP" sz="1100">
            <a:effectLst/>
            <a:latin typeface="ＭＳ Ｐゴシック" pitchFamily="50" charset="-128"/>
            <a:ea typeface="ＭＳ Ｐゴシック"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85852</xdr:rowOff>
    </xdr:from>
    <xdr:to>
      <xdr:col>24</xdr:col>
      <xdr:colOff>25400</xdr:colOff>
      <xdr:row>40</xdr:row>
      <xdr:rowOff>8128</xdr:rowOff>
    </xdr:to>
    <xdr:cxnSp macro="">
      <xdr:nvCxnSpPr>
        <xdr:cNvPr id="59" name="直線コネクタ 58"/>
        <xdr:cNvCxnSpPr/>
      </xdr:nvCxnSpPr>
      <xdr:spPr>
        <a:xfrm flipV="1">
          <a:off x="4826000" y="5915152"/>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151655</xdr:rowOff>
    </xdr:from>
    <xdr:ext cx="762000" cy="259045"/>
    <xdr:sp macro="" textlink="">
      <xdr:nvSpPr>
        <xdr:cNvPr id="60" name="人件費最小値テキスト"/>
        <xdr:cNvSpPr txBox="1"/>
      </xdr:nvSpPr>
      <xdr:spPr>
        <a:xfrm>
          <a:off x="4914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xdr:rowOff>
    </xdr:from>
    <xdr:to>
      <xdr:col>24</xdr:col>
      <xdr:colOff>114300</xdr:colOff>
      <xdr:row>40</xdr:row>
      <xdr:rowOff>8128</xdr:rowOff>
    </xdr:to>
    <xdr:cxnSp macro="">
      <xdr:nvCxnSpPr>
        <xdr:cNvPr id="61" name="直線コネクタ 60"/>
        <xdr:cNvCxnSpPr/>
      </xdr:nvCxnSpPr>
      <xdr:spPr>
        <a:xfrm>
          <a:off x="4737100" y="686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779</xdr:rowOff>
    </xdr:from>
    <xdr:ext cx="762000" cy="259045"/>
    <xdr:sp macro="" textlink="">
      <xdr:nvSpPr>
        <xdr:cNvPr id="62" name="人件費最大値テキスト"/>
        <xdr:cNvSpPr txBox="1"/>
      </xdr:nvSpPr>
      <xdr:spPr>
        <a:xfrm>
          <a:off x="4914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85852</xdr:rowOff>
    </xdr:from>
    <xdr:to>
      <xdr:col>24</xdr:col>
      <xdr:colOff>114300</xdr:colOff>
      <xdr:row>34</xdr:row>
      <xdr:rowOff>85852</xdr:rowOff>
    </xdr:to>
    <xdr:cxnSp macro="">
      <xdr:nvCxnSpPr>
        <xdr:cNvPr id="63" name="直線コネクタ 62"/>
        <xdr:cNvCxnSpPr/>
      </xdr:nvCxnSpPr>
      <xdr:spPr>
        <a:xfrm>
          <a:off x="4737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129286</xdr:rowOff>
    </xdr:from>
    <xdr:to>
      <xdr:col>24</xdr:col>
      <xdr:colOff>25400</xdr:colOff>
      <xdr:row>37</xdr:row>
      <xdr:rowOff>138430</xdr:rowOff>
    </xdr:to>
    <xdr:cxnSp macro="">
      <xdr:nvCxnSpPr>
        <xdr:cNvPr id="64" name="直線コネクタ 63"/>
        <xdr:cNvCxnSpPr/>
      </xdr:nvCxnSpPr>
      <xdr:spPr>
        <a:xfrm>
          <a:off x="3987800" y="64729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8145</xdr:rowOff>
    </xdr:from>
    <xdr:ext cx="762000" cy="259045"/>
    <xdr:sp macro="" textlink="">
      <xdr:nvSpPr>
        <xdr:cNvPr id="65" name="人件費平均値テキスト"/>
        <xdr:cNvSpPr txBox="1"/>
      </xdr:nvSpPr>
      <xdr:spPr>
        <a:xfrm>
          <a:off x="4914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163068</xdr:rowOff>
    </xdr:from>
    <xdr:to>
      <xdr:col>24</xdr:col>
      <xdr:colOff>76200</xdr:colOff>
      <xdr:row>37</xdr:row>
      <xdr:rowOff>93218</xdr:rowOff>
    </xdr:to>
    <xdr:sp macro="" textlink="">
      <xdr:nvSpPr>
        <xdr:cNvPr id="66" name="フローチャート: 判断 65"/>
        <xdr:cNvSpPr/>
      </xdr:nvSpPr>
      <xdr:spPr>
        <a:xfrm>
          <a:off x="4775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129286</xdr:rowOff>
    </xdr:to>
    <xdr:cxnSp macro="">
      <xdr:nvCxnSpPr>
        <xdr:cNvPr id="67" name="直線コネクタ 66"/>
        <xdr:cNvCxnSpPr/>
      </xdr:nvCxnSpPr>
      <xdr:spPr>
        <a:xfrm>
          <a:off x="3098800" y="64592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83566</xdr:rowOff>
    </xdr:from>
    <xdr:to>
      <xdr:col>15</xdr:col>
      <xdr:colOff>98425</xdr:colOff>
      <xdr:row>37</xdr:row>
      <xdr:rowOff>115570</xdr:rowOff>
    </xdr:to>
    <xdr:cxnSp macro="">
      <xdr:nvCxnSpPr>
        <xdr:cNvPr id="70" name="直線コネクタ 69"/>
        <xdr:cNvCxnSpPr/>
      </xdr:nvCxnSpPr>
      <xdr:spPr>
        <a:xfrm>
          <a:off x="2209800" y="642721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89679</xdr:rowOff>
    </xdr:from>
    <xdr:ext cx="762000" cy="259045"/>
    <xdr:sp macro="" textlink="">
      <xdr:nvSpPr>
        <xdr:cNvPr id="72" name="テキスト ボックス 71"/>
        <xdr:cNvSpPr txBox="1"/>
      </xdr:nvSpPr>
      <xdr:spPr>
        <a:xfrm>
          <a:off x="2717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83566</xdr:rowOff>
    </xdr:from>
    <xdr:to>
      <xdr:col>11</xdr:col>
      <xdr:colOff>9525</xdr:colOff>
      <xdr:row>38</xdr:row>
      <xdr:rowOff>3556</xdr:rowOff>
    </xdr:to>
    <xdr:cxnSp macro="">
      <xdr:nvCxnSpPr>
        <xdr:cNvPr id="73" name="直線コネクタ 72"/>
        <xdr:cNvCxnSpPr/>
      </xdr:nvCxnSpPr>
      <xdr:spPr>
        <a:xfrm flipV="1">
          <a:off x="1320800" y="642721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131064</xdr:rowOff>
    </xdr:from>
    <xdr:to>
      <xdr:col>11</xdr:col>
      <xdr:colOff>60325</xdr:colOff>
      <xdr:row>37</xdr:row>
      <xdr:rowOff>61214</xdr:rowOff>
    </xdr:to>
    <xdr:sp macro="" textlink="">
      <xdr:nvSpPr>
        <xdr:cNvPr id="74" name="フローチャート: 判断 73"/>
        <xdr:cNvSpPr/>
      </xdr:nvSpPr>
      <xdr:spPr>
        <a:xfrm>
          <a:off x="2159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71391</xdr:rowOff>
    </xdr:from>
    <xdr:ext cx="762000" cy="259045"/>
    <xdr:sp macro="" textlink="">
      <xdr:nvSpPr>
        <xdr:cNvPr id="75" name="テキスト ボックス 74"/>
        <xdr:cNvSpPr txBox="1"/>
      </xdr:nvSpPr>
      <xdr:spPr>
        <a:xfrm>
          <a:off x="1828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135636</xdr:rowOff>
    </xdr:from>
    <xdr:to>
      <xdr:col>6</xdr:col>
      <xdr:colOff>171450</xdr:colOff>
      <xdr:row>37</xdr:row>
      <xdr:rowOff>65786</xdr:rowOff>
    </xdr:to>
    <xdr:sp macro="" textlink="">
      <xdr:nvSpPr>
        <xdr:cNvPr id="76" name="フローチャート: 判断 75"/>
        <xdr:cNvSpPr/>
      </xdr:nvSpPr>
      <xdr:spPr>
        <a:xfrm>
          <a:off x="1270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75963</xdr:rowOff>
    </xdr:from>
    <xdr:ext cx="762000" cy="259045"/>
    <xdr:sp macro="" textlink="">
      <xdr:nvSpPr>
        <xdr:cNvPr id="77" name="テキスト ボックス 76"/>
        <xdr:cNvSpPr txBox="1"/>
      </xdr:nvSpPr>
      <xdr:spPr>
        <a:xfrm>
          <a:off x="939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3" name="楕円 82"/>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4" name="人件費該当値テキスト"/>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78486</xdr:rowOff>
    </xdr:from>
    <xdr:to>
      <xdr:col>20</xdr:col>
      <xdr:colOff>38100</xdr:colOff>
      <xdr:row>38</xdr:row>
      <xdr:rowOff>8636</xdr:rowOff>
    </xdr:to>
    <xdr:sp macro="" textlink="">
      <xdr:nvSpPr>
        <xdr:cNvPr id="85" name="楕円 84"/>
        <xdr:cNvSpPr/>
      </xdr:nvSpPr>
      <xdr:spPr>
        <a:xfrm>
          <a:off x="3937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164863</xdr:rowOff>
    </xdr:from>
    <xdr:ext cx="736600" cy="259045"/>
    <xdr:sp macro="" textlink="">
      <xdr:nvSpPr>
        <xdr:cNvPr id="86" name="テキスト ボックス 85"/>
        <xdr:cNvSpPr txBox="1"/>
      </xdr:nvSpPr>
      <xdr:spPr>
        <a:xfrm>
          <a:off x="3606800" y="6508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7" name="楕円 86"/>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88" name="テキスト ボックス 87"/>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32766</xdr:rowOff>
    </xdr:from>
    <xdr:to>
      <xdr:col>11</xdr:col>
      <xdr:colOff>60325</xdr:colOff>
      <xdr:row>37</xdr:row>
      <xdr:rowOff>134366</xdr:rowOff>
    </xdr:to>
    <xdr:sp macro="" textlink="">
      <xdr:nvSpPr>
        <xdr:cNvPr id="89" name="楕円 88"/>
        <xdr:cNvSpPr/>
      </xdr:nvSpPr>
      <xdr:spPr>
        <a:xfrm>
          <a:off x="2159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119143</xdr:rowOff>
    </xdr:from>
    <xdr:ext cx="762000" cy="259045"/>
    <xdr:sp macro="" textlink="">
      <xdr:nvSpPr>
        <xdr:cNvPr id="90" name="テキスト ボックス 89"/>
        <xdr:cNvSpPr txBox="1"/>
      </xdr:nvSpPr>
      <xdr:spPr>
        <a:xfrm>
          <a:off x="1828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124206</xdr:rowOff>
    </xdr:from>
    <xdr:to>
      <xdr:col>6</xdr:col>
      <xdr:colOff>171450</xdr:colOff>
      <xdr:row>38</xdr:row>
      <xdr:rowOff>54356</xdr:rowOff>
    </xdr:to>
    <xdr:sp macro="" textlink="">
      <xdr:nvSpPr>
        <xdr:cNvPr id="91" name="楕円 90"/>
        <xdr:cNvSpPr/>
      </xdr:nvSpPr>
      <xdr:spPr>
        <a:xfrm>
          <a:off x="1270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39133</xdr:rowOff>
    </xdr:from>
    <xdr:ext cx="762000" cy="259045"/>
    <xdr:sp macro="" textlink="">
      <xdr:nvSpPr>
        <xdr:cNvPr id="92" name="テキスト ボックス 91"/>
        <xdr:cNvSpPr txBox="1"/>
      </xdr:nvSpPr>
      <xdr:spPr>
        <a:xfrm>
          <a:off x="939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ＭＳ Ｐゴシック" pitchFamily="50" charset="-128"/>
              <a:ea typeface="ＭＳ Ｐゴシック" pitchFamily="50" charset="-128"/>
              <a:cs typeface="+mn-cs"/>
            </a:rPr>
            <a:t>　物件費に係る経常経費充当一般財源は微減となったものの、普通交付税の合併算定替の縮減等による経常一般財源歳入額の減少により、物件費に係る経常収支比率は、前年度と比較して</a:t>
          </a:r>
          <a:r>
            <a:rPr lang="en-US" altLang="ja-JP" sz="1100" b="0" i="0" baseline="0">
              <a:solidFill>
                <a:schemeClr val="dk1"/>
              </a:solidFill>
              <a:effectLst/>
              <a:latin typeface="ＭＳ Ｐゴシック" pitchFamily="50" charset="-128"/>
              <a:ea typeface="ＭＳ Ｐゴシック" pitchFamily="50" charset="-128"/>
              <a:cs typeface="+mn-cs"/>
            </a:rPr>
            <a:t>0.2</a:t>
          </a:r>
          <a:r>
            <a:rPr lang="ja-JP" altLang="ja-JP" sz="1100" b="0" i="0" baseline="0">
              <a:solidFill>
                <a:schemeClr val="dk1"/>
              </a:solidFill>
              <a:effectLst/>
              <a:latin typeface="ＭＳ Ｐゴシック" pitchFamily="50" charset="-128"/>
              <a:ea typeface="ＭＳ Ｐゴシック" pitchFamily="50" charset="-128"/>
              <a:cs typeface="+mn-cs"/>
            </a:rPr>
            <a:t>％の増となり、類似団体平均値を上回った。</a:t>
          </a:r>
          <a:endParaRPr lang="ja-JP" altLang="ja-JP" sz="1100">
            <a:effectLst/>
            <a:latin typeface="ＭＳ Ｐゴシック" pitchFamily="50" charset="-128"/>
            <a:ea typeface="ＭＳ Ｐゴシック" pitchFamily="50" charset="-128"/>
          </a:endParaRPr>
        </a:p>
        <a:p>
          <a:pPr rtl="0" eaLnBrk="1" fontAlgn="auto" latinLnBrk="0" hangingPunct="1"/>
          <a:r>
            <a:rPr lang="ja-JP" altLang="ja-JP" sz="1100" b="0" i="0" baseline="0">
              <a:solidFill>
                <a:schemeClr val="dk1"/>
              </a:solidFill>
              <a:effectLst/>
              <a:latin typeface="ＭＳ Ｐゴシック" pitchFamily="50" charset="-128"/>
              <a:ea typeface="ＭＳ Ｐゴシック" pitchFamily="50" charset="-128"/>
              <a:cs typeface="+mn-cs"/>
            </a:rPr>
            <a:t>　今後も、長門市経営改革プランに基づいた経常経費の削減策を実施しながら、アウトソーシングと合わせた公共施設の統廃合や有効活用を図る。</a:t>
          </a:r>
          <a:endParaRPr lang="ja-JP" altLang="ja-JP" sz="1100">
            <a:effectLst/>
            <a:latin typeface="ＭＳ Ｐゴシック" pitchFamily="50" charset="-128"/>
            <a:ea typeface="ＭＳ Ｐゴシック"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143329</xdr:rowOff>
    </xdr:from>
    <xdr:to>
      <xdr:col>82</xdr:col>
      <xdr:colOff>107950</xdr:colOff>
      <xdr:row>21</xdr:row>
      <xdr:rowOff>113393</xdr:rowOff>
    </xdr:to>
    <xdr:cxnSp macro="">
      <xdr:nvCxnSpPr>
        <xdr:cNvPr id="122" name="直線コネクタ 121"/>
        <xdr:cNvCxnSpPr/>
      </xdr:nvCxnSpPr>
      <xdr:spPr>
        <a:xfrm flipV="1">
          <a:off x="16510000" y="2200729"/>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58256</xdr:rowOff>
    </xdr:from>
    <xdr:ext cx="762000" cy="259045"/>
    <xdr:sp macro="" textlink="">
      <xdr:nvSpPr>
        <xdr:cNvPr id="125" name="物件費最大値テキスト"/>
        <xdr:cNvSpPr txBox="1"/>
      </xdr:nvSpPr>
      <xdr:spPr>
        <a:xfrm>
          <a:off x="16598900" y="194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143329</xdr:rowOff>
    </xdr:from>
    <xdr:to>
      <xdr:col>82</xdr:col>
      <xdr:colOff>196850</xdr:colOff>
      <xdr:row>12</xdr:row>
      <xdr:rowOff>143329</xdr:rowOff>
    </xdr:to>
    <xdr:cxnSp macro="">
      <xdr:nvCxnSpPr>
        <xdr:cNvPr id="126" name="直線コネクタ 125"/>
        <xdr:cNvCxnSpPr/>
      </xdr:nvCxnSpPr>
      <xdr:spPr>
        <a:xfrm>
          <a:off x="16421100" y="2200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124279</xdr:rowOff>
    </xdr:from>
    <xdr:to>
      <xdr:col>82</xdr:col>
      <xdr:colOff>107950</xdr:colOff>
      <xdr:row>17</xdr:row>
      <xdr:rowOff>146050</xdr:rowOff>
    </xdr:to>
    <xdr:cxnSp macro="">
      <xdr:nvCxnSpPr>
        <xdr:cNvPr id="127" name="直線コネクタ 126"/>
        <xdr:cNvCxnSpPr/>
      </xdr:nvCxnSpPr>
      <xdr:spPr>
        <a:xfrm>
          <a:off x="15671800" y="3038929"/>
          <a:ext cx="8382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46463</xdr:rowOff>
    </xdr:from>
    <xdr:ext cx="762000" cy="259045"/>
    <xdr:sp macro="" textlink="">
      <xdr:nvSpPr>
        <xdr:cNvPr id="128" name="物件費平均値テキスト"/>
        <xdr:cNvSpPr txBox="1"/>
      </xdr:nvSpPr>
      <xdr:spPr>
        <a:xfrm>
          <a:off x="16598900" y="27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29936</xdr:rowOff>
    </xdr:from>
    <xdr:to>
      <xdr:col>82</xdr:col>
      <xdr:colOff>158750</xdr:colOff>
      <xdr:row>17</xdr:row>
      <xdr:rowOff>131536</xdr:rowOff>
    </xdr:to>
    <xdr:sp macro="" textlink="">
      <xdr:nvSpPr>
        <xdr:cNvPr id="129" name="フローチャート: 判断 128"/>
        <xdr:cNvSpPr/>
      </xdr:nvSpPr>
      <xdr:spPr>
        <a:xfrm>
          <a:off x="164592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15421</xdr:rowOff>
    </xdr:from>
    <xdr:to>
      <xdr:col>78</xdr:col>
      <xdr:colOff>69850</xdr:colOff>
      <xdr:row>17</xdr:row>
      <xdr:rowOff>124279</xdr:rowOff>
    </xdr:to>
    <xdr:cxnSp macro="">
      <xdr:nvCxnSpPr>
        <xdr:cNvPr id="130" name="直線コネクタ 129"/>
        <xdr:cNvCxnSpPr/>
      </xdr:nvCxnSpPr>
      <xdr:spPr>
        <a:xfrm>
          <a:off x="14782800" y="2930071"/>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8164</xdr:rowOff>
    </xdr:from>
    <xdr:to>
      <xdr:col>78</xdr:col>
      <xdr:colOff>120650</xdr:colOff>
      <xdr:row>17</xdr:row>
      <xdr:rowOff>109764</xdr:rowOff>
    </xdr:to>
    <xdr:sp macro="" textlink="">
      <xdr:nvSpPr>
        <xdr:cNvPr id="131" name="フローチャート: 判断 130"/>
        <xdr:cNvSpPr/>
      </xdr:nvSpPr>
      <xdr:spPr>
        <a:xfrm>
          <a:off x="156210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119941</xdr:rowOff>
    </xdr:from>
    <xdr:ext cx="736600" cy="259045"/>
    <xdr:sp macro="" textlink="">
      <xdr:nvSpPr>
        <xdr:cNvPr id="132" name="テキスト ボックス 131"/>
        <xdr:cNvSpPr txBox="1"/>
      </xdr:nvSpPr>
      <xdr:spPr>
        <a:xfrm>
          <a:off x="15290800" y="2691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67129</xdr:rowOff>
    </xdr:from>
    <xdr:to>
      <xdr:col>73</xdr:col>
      <xdr:colOff>180975</xdr:colOff>
      <xdr:row>17</xdr:row>
      <xdr:rowOff>15421</xdr:rowOff>
    </xdr:to>
    <xdr:cxnSp macro="">
      <xdr:nvCxnSpPr>
        <xdr:cNvPr id="133" name="直線コネクタ 132"/>
        <xdr:cNvCxnSpPr/>
      </xdr:nvCxnSpPr>
      <xdr:spPr>
        <a:xfrm>
          <a:off x="13893800" y="2810329"/>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136071</xdr:rowOff>
    </xdr:from>
    <xdr:to>
      <xdr:col>74</xdr:col>
      <xdr:colOff>31750</xdr:colOff>
      <xdr:row>17</xdr:row>
      <xdr:rowOff>66221</xdr:rowOff>
    </xdr:to>
    <xdr:sp macro="" textlink="">
      <xdr:nvSpPr>
        <xdr:cNvPr id="134" name="フローチャート: 判断 133"/>
        <xdr:cNvSpPr/>
      </xdr:nvSpPr>
      <xdr:spPr>
        <a:xfrm>
          <a:off x="14732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76398</xdr:rowOff>
    </xdr:from>
    <xdr:ext cx="762000" cy="259045"/>
    <xdr:sp macro="" textlink="">
      <xdr:nvSpPr>
        <xdr:cNvPr id="135" name="テキスト ボックス 134"/>
        <xdr:cNvSpPr txBox="1"/>
      </xdr:nvSpPr>
      <xdr:spPr>
        <a:xfrm>
          <a:off x="14401800" y="2648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67129</xdr:rowOff>
    </xdr:from>
    <xdr:to>
      <xdr:col>69</xdr:col>
      <xdr:colOff>92075</xdr:colOff>
      <xdr:row>16</xdr:row>
      <xdr:rowOff>99786</xdr:rowOff>
    </xdr:to>
    <xdr:cxnSp macro="">
      <xdr:nvCxnSpPr>
        <xdr:cNvPr id="136" name="直線コネクタ 135"/>
        <xdr:cNvCxnSpPr/>
      </xdr:nvCxnSpPr>
      <xdr:spPr>
        <a:xfrm flipV="1">
          <a:off x="13004800" y="28103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70757</xdr:rowOff>
    </xdr:from>
    <xdr:to>
      <xdr:col>69</xdr:col>
      <xdr:colOff>142875</xdr:colOff>
      <xdr:row>17</xdr:row>
      <xdr:rowOff>907</xdr:rowOff>
    </xdr:to>
    <xdr:sp macro="" textlink="">
      <xdr:nvSpPr>
        <xdr:cNvPr id="137" name="フローチャート: 判断 136"/>
        <xdr:cNvSpPr/>
      </xdr:nvSpPr>
      <xdr:spPr>
        <a:xfrm>
          <a:off x="13843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157134</xdr:rowOff>
    </xdr:from>
    <xdr:ext cx="762000" cy="259045"/>
    <xdr:sp macro="" textlink="">
      <xdr:nvSpPr>
        <xdr:cNvPr id="138" name="テキスト ボックス 137"/>
        <xdr:cNvSpPr txBox="1"/>
      </xdr:nvSpPr>
      <xdr:spPr>
        <a:xfrm>
          <a:off x="13512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103414</xdr:rowOff>
    </xdr:from>
    <xdr:to>
      <xdr:col>65</xdr:col>
      <xdr:colOff>53975</xdr:colOff>
      <xdr:row>17</xdr:row>
      <xdr:rowOff>33564</xdr:rowOff>
    </xdr:to>
    <xdr:sp macro="" textlink="">
      <xdr:nvSpPr>
        <xdr:cNvPr id="139" name="フローチャート: 判断 138"/>
        <xdr:cNvSpPr/>
      </xdr:nvSpPr>
      <xdr:spPr>
        <a:xfrm>
          <a:off x="129540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18341</xdr:rowOff>
    </xdr:from>
    <xdr:ext cx="762000" cy="259045"/>
    <xdr:sp macro="" textlink="">
      <xdr:nvSpPr>
        <xdr:cNvPr id="140" name="テキスト ボックス 139"/>
        <xdr:cNvSpPr txBox="1"/>
      </xdr:nvSpPr>
      <xdr:spPr>
        <a:xfrm>
          <a:off x="12623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6" name="楕円 145"/>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67327</xdr:rowOff>
    </xdr:from>
    <xdr:ext cx="762000" cy="259045"/>
    <xdr:sp macro="" textlink="">
      <xdr:nvSpPr>
        <xdr:cNvPr id="147" name="物件費該当値テキスト"/>
        <xdr:cNvSpPr txBox="1"/>
      </xdr:nvSpPr>
      <xdr:spPr>
        <a:xfrm>
          <a:off x="165989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73479</xdr:rowOff>
    </xdr:from>
    <xdr:to>
      <xdr:col>78</xdr:col>
      <xdr:colOff>120650</xdr:colOff>
      <xdr:row>18</xdr:row>
      <xdr:rowOff>3629</xdr:rowOff>
    </xdr:to>
    <xdr:sp macro="" textlink="">
      <xdr:nvSpPr>
        <xdr:cNvPr id="148" name="楕円 147"/>
        <xdr:cNvSpPr/>
      </xdr:nvSpPr>
      <xdr:spPr>
        <a:xfrm>
          <a:off x="15621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159856</xdr:rowOff>
    </xdr:from>
    <xdr:ext cx="736600" cy="259045"/>
    <xdr:sp macro="" textlink="">
      <xdr:nvSpPr>
        <xdr:cNvPr id="149" name="テキスト ボックス 148"/>
        <xdr:cNvSpPr txBox="1"/>
      </xdr:nvSpPr>
      <xdr:spPr>
        <a:xfrm>
          <a:off x="15290800" y="3074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136071</xdr:rowOff>
    </xdr:from>
    <xdr:to>
      <xdr:col>74</xdr:col>
      <xdr:colOff>31750</xdr:colOff>
      <xdr:row>17</xdr:row>
      <xdr:rowOff>66221</xdr:rowOff>
    </xdr:to>
    <xdr:sp macro="" textlink="">
      <xdr:nvSpPr>
        <xdr:cNvPr id="150" name="楕円 149"/>
        <xdr:cNvSpPr/>
      </xdr:nvSpPr>
      <xdr:spPr>
        <a:xfrm>
          <a:off x="14732000" y="287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50998</xdr:rowOff>
    </xdr:from>
    <xdr:ext cx="762000" cy="259045"/>
    <xdr:sp macro="" textlink="">
      <xdr:nvSpPr>
        <xdr:cNvPr id="151" name="テキスト ボックス 150"/>
        <xdr:cNvSpPr txBox="1"/>
      </xdr:nvSpPr>
      <xdr:spPr>
        <a:xfrm>
          <a:off x="14401800" y="296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16329</xdr:rowOff>
    </xdr:from>
    <xdr:to>
      <xdr:col>69</xdr:col>
      <xdr:colOff>142875</xdr:colOff>
      <xdr:row>16</xdr:row>
      <xdr:rowOff>117929</xdr:rowOff>
    </xdr:to>
    <xdr:sp macro="" textlink="">
      <xdr:nvSpPr>
        <xdr:cNvPr id="152" name="楕円 151"/>
        <xdr:cNvSpPr/>
      </xdr:nvSpPr>
      <xdr:spPr>
        <a:xfrm>
          <a:off x="138430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128106</xdr:rowOff>
    </xdr:from>
    <xdr:ext cx="762000" cy="259045"/>
    <xdr:sp macro="" textlink="">
      <xdr:nvSpPr>
        <xdr:cNvPr id="153" name="テキスト ボックス 152"/>
        <xdr:cNvSpPr txBox="1"/>
      </xdr:nvSpPr>
      <xdr:spPr>
        <a:xfrm>
          <a:off x="13512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48986</xdr:rowOff>
    </xdr:from>
    <xdr:to>
      <xdr:col>65</xdr:col>
      <xdr:colOff>53975</xdr:colOff>
      <xdr:row>16</xdr:row>
      <xdr:rowOff>150586</xdr:rowOff>
    </xdr:to>
    <xdr:sp macro="" textlink="">
      <xdr:nvSpPr>
        <xdr:cNvPr id="154" name="楕円 153"/>
        <xdr:cNvSpPr/>
      </xdr:nvSpPr>
      <xdr:spPr>
        <a:xfrm>
          <a:off x="12954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160763</xdr:rowOff>
    </xdr:from>
    <xdr:ext cx="762000" cy="259045"/>
    <xdr:sp macro="" textlink="">
      <xdr:nvSpPr>
        <xdr:cNvPr id="155" name="テキスト ボックス 154"/>
        <xdr:cNvSpPr txBox="1"/>
      </xdr:nvSpPr>
      <xdr:spPr>
        <a:xfrm>
          <a:off x="12623800" y="25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ＭＳ Ｐゴシック" pitchFamily="50" charset="-128"/>
              <a:ea typeface="ＭＳ Ｐゴシック" pitchFamily="50" charset="-128"/>
              <a:cs typeface="+mn-cs"/>
            </a:rPr>
            <a:t>　子ども・子育て支援新制度における特定教育・保育施設給付費や障害福祉サービス費における給付など、扶助費は年々増加傾向にあり、普通交付税の合併算定替の縮減等による経常一般財源歳入額の減からも、扶助費に係る経常収支比率は上昇している。</a:t>
          </a:r>
          <a:endParaRPr lang="ja-JP" altLang="ja-JP" sz="1100">
            <a:effectLst/>
            <a:latin typeface="ＭＳ Ｐゴシック" pitchFamily="50" charset="-128"/>
            <a:ea typeface="ＭＳ Ｐゴシック" pitchFamily="50" charset="-128"/>
          </a:endParaRPr>
        </a:p>
        <a:p>
          <a:pPr rtl="0"/>
          <a:r>
            <a:rPr lang="ja-JP" altLang="ja-JP" sz="1100" b="0" i="0" baseline="0">
              <a:solidFill>
                <a:schemeClr val="dk1"/>
              </a:solidFill>
              <a:effectLst/>
              <a:latin typeface="ＭＳ Ｐゴシック" pitchFamily="50" charset="-128"/>
              <a:ea typeface="ＭＳ Ｐゴシック" pitchFamily="50" charset="-128"/>
              <a:cs typeface="+mn-cs"/>
            </a:rPr>
            <a:t>　類似団体平均値は下回っているものの、今後も資格審査等の適正化や各種福祉施策の見直しを行い、市民生活に与える直接的な影響を考慮しながら施策の重点化を進め、財政を圧迫する上昇傾向に歯止めをかけるよう努める。</a:t>
          </a:r>
          <a:endParaRPr lang="ja-JP" altLang="ja-JP" sz="1100">
            <a:effectLst/>
            <a:latin typeface="ＭＳ Ｐゴシック" pitchFamily="50" charset="-128"/>
            <a:ea typeface="ＭＳ Ｐゴシック"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26307</xdr:rowOff>
    </xdr:to>
    <xdr:cxnSp macro="">
      <xdr:nvCxnSpPr>
        <xdr:cNvPr id="185" name="直線コネクタ 184"/>
        <xdr:cNvCxnSpPr/>
      </xdr:nvCxnSpPr>
      <xdr:spPr>
        <a:xfrm flipV="1">
          <a:off x="4826000" y="90805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169834</xdr:rowOff>
    </xdr:from>
    <xdr:ext cx="762000" cy="259045"/>
    <xdr:sp macro="" textlink="">
      <xdr:nvSpPr>
        <xdr:cNvPr id="186" name="扶助費最小値テキスト"/>
        <xdr:cNvSpPr txBox="1"/>
      </xdr:nvSpPr>
      <xdr:spPr>
        <a:xfrm>
          <a:off x="4914900" y="1045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26307</xdr:rowOff>
    </xdr:from>
    <xdr:to>
      <xdr:col>24</xdr:col>
      <xdr:colOff>114300</xdr:colOff>
      <xdr:row>61</xdr:row>
      <xdr:rowOff>26307</xdr:rowOff>
    </xdr:to>
    <xdr:cxnSp macro="">
      <xdr:nvCxnSpPr>
        <xdr:cNvPr id="187" name="直線コネクタ 186"/>
        <xdr:cNvCxnSpPr/>
      </xdr:nvCxnSpPr>
      <xdr:spPr>
        <a:xfrm>
          <a:off x="4737100" y="1048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88"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89" name="直線コネクタ 188"/>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151493</xdr:rowOff>
    </xdr:from>
    <xdr:to>
      <xdr:col>24</xdr:col>
      <xdr:colOff>25400</xdr:colOff>
      <xdr:row>56</xdr:row>
      <xdr:rowOff>1815</xdr:rowOff>
    </xdr:to>
    <xdr:cxnSp macro="">
      <xdr:nvCxnSpPr>
        <xdr:cNvPr id="190" name="直線コネクタ 189"/>
        <xdr:cNvCxnSpPr/>
      </xdr:nvCxnSpPr>
      <xdr:spPr>
        <a:xfrm>
          <a:off x="3987800" y="9581243"/>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91" name="扶助費平均値テキスト"/>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92" name="フローチャート: 判断 191"/>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118835</xdr:rowOff>
    </xdr:from>
    <xdr:to>
      <xdr:col>19</xdr:col>
      <xdr:colOff>187325</xdr:colOff>
      <xdr:row>55</xdr:row>
      <xdr:rowOff>151493</xdr:rowOff>
    </xdr:to>
    <xdr:cxnSp macro="">
      <xdr:nvCxnSpPr>
        <xdr:cNvPr id="193" name="直線コネクタ 192"/>
        <xdr:cNvCxnSpPr/>
      </xdr:nvCxnSpPr>
      <xdr:spPr>
        <a:xfrm>
          <a:off x="3098800" y="9548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4" name="フローチャート: 判断 193"/>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195" name="テキスト ボックス 194"/>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75293</xdr:rowOff>
    </xdr:from>
    <xdr:to>
      <xdr:col>15</xdr:col>
      <xdr:colOff>98425</xdr:colOff>
      <xdr:row>55</xdr:row>
      <xdr:rowOff>118835</xdr:rowOff>
    </xdr:to>
    <xdr:cxnSp macro="">
      <xdr:nvCxnSpPr>
        <xdr:cNvPr id="196" name="直線コネクタ 195"/>
        <xdr:cNvCxnSpPr/>
      </xdr:nvCxnSpPr>
      <xdr:spPr>
        <a:xfrm>
          <a:off x="2209800" y="95050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144235</xdr:rowOff>
    </xdr:from>
    <xdr:to>
      <xdr:col>15</xdr:col>
      <xdr:colOff>149225</xdr:colOff>
      <xdr:row>56</xdr:row>
      <xdr:rowOff>74385</xdr:rowOff>
    </xdr:to>
    <xdr:sp macro="" textlink="">
      <xdr:nvSpPr>
        <xdr:cNvPr id="197" name="フローチャート: 判断 196"/>
        <xdr:cNvSpPr/>
      </xdr:nvSpPr>
      <xdr:spPr>
        <a:xfrm>
          <a:off x="3048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59162</xdr:rowOff>
    </xdr:from>
    <xdr:ext cx="762000" cy="259045"/>
    <xdr:sp macro="" textlink="">
      <xdr:nvSpPr>
        <xdr:cNvPr id="198" name="テキスト ボックス 197"/>
        <xdr:cNvSpPr txBox="1"/>
      </xdr:nvSpPr>
      <xdr:spPr>
        <a:xfrm>
          <a:off x="2717800" y="966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75293</xdr:rowOff>
    </xdr:from>
    <xdr:to>
      <xdr:col>11</xdr:col>
      <xdr:colOff>9525</xdr:colOff>
      <xdr:row>55</xdr:row>
      <xdr:rowOff>75293</xdr:rowOff>
    </xdr:to>
    <xdr:cxnSp macro="">
      <xdr:nvCxnSpPr>
        <xdr:cNvPr id="199" name="直線コネクタ 198"/>
        <xdr:cNvCxnSpPr/>
      </xdr:nvCxnSpPr>
      <xdr:spPr>
        <a:xfrm>
          <a:off x="1320800" y="9505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0" name="フローチャート: 判断 199"/>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26505</xdr:rowOff>
    </xdr:from>
    <xdr:ext cx="762000" cy="259045"/>
    <xdr:sp macro="" textlink="">
      <xdr:nvSpPr>
        <xdr:cNvPr id="201" name="テキスト ボックス 200"/>
        <xdr:cNvSpPr txBox="1"/>
      </xdr:nvSpPr>
      <xdr:spPr>
        <a:xfrm>
          <a:off x="1828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89807</xdr:rowOff>
    </xdr:from>
    <xdr:to>
      <xdr:col>6</xdr:col>
      <xdr:colOff>171450</xdr:colOff>
      <xdr:row>56</xdr:row>
      <xdr:rowOff>19957</xdr:rowOff>
    </xdr:to>
    <xdr:sp macro="" textlink="">
      <xdr:nvSpPr>
        <xdr:cNvPr id="202" name="フローチャート: 判断 201"/>
        <xdr:cNvSpPr/>
      </xdr:nvSpPr>
      <xdr:spPr>
        <a:xfrm>
          <a:off x="1270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4734</xdr:rowOff>
    </xdr:from>
    <xdr:ext cx="762000" cy="259045"/>
    <xdr:sp macro="" textlink="">
      <xdr:nvSpPr>
        <xdr:cNvPr id="203" name="テキスト ボックス 202"/>
        <xdr:cNvSpPr txBox="1"/>
      </xdr:nvSpPr>
      <xdr:spPr>
        <a:xfrm>
          <a:off x="939800" y="960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122465</xdr:rowOff>
    </xdr:from>
    <xdr:to>
      <xdr:col>24</xdr:col>
      <xdr:colOff>76200</xdr:colOff>
      <xdr:row>56</xdr:row>
      <xdr:rowOff>52615</xdr:rowOff>
    </xdr:to>
    <xdr:sp macro="" textlink="">
      <xdr:nvSpPr>
        <xdr:cNvPr id="209" name="楕円 208"/>
        <xdr:cNvSpPr/>
      </xdr:nvSpPr>
      <xdr:spPr>
        <a:xfrm>
          <a:off x="47752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138992</xdr:rowOff>
    </xdr:from>
    <xdr:ext cx="762000" cy="259045"/>
    <xdr:sp macro="" textlink="">
      <xdr:nvSpPr>
        <xdr:cNvPr id="210" name="扶助費該当値テキスト"/>
        <xdr:cNvSpPr txBox="1"/>
      </xdr:nvSpPr>
      <xdr:spPr>
        <a:xfrm>
          <a:off x="49149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11" name="楕円 210"/>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212" name="テキスト ボックス 211"/>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68035</xdr:rowOff>
    </xdr:from>
    <xdr:to>
      <xdr:col>15</xdr:col>
      <xdr:colOff>149225</xdr:colOff>
      <xdr:row>55</xdr:row>
      <xdr:rowOff>169635</xdr:rowOff>
    </xdr:to>
    <xdr:sp macro="" textlink="">
      <xdr:nvSpPr>
        <xdr:cNvPr id="213" name="楕円 212"/>
        <xdr:cNvSpPr/>
      </xdr:nvSpPr>
      <xdr:spPr>
        <a:xfrm>
          <a:off x="3048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14" name="テキスト ボックス 213"/>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24493</xdr:rowOff>
    </xdr:from>
    <xdr:to>
      <xdr:col>11</xdr:col>
      <xdr:colOff>60325</xdr:colOff>
      <xdr:row>55</xdr:row>
      <xdr:rowOff>126093</xdr:rowOff>
    </xdr:to>
    <xdr:sp macro="" textlink="">
      <xdr:nvSpPr>
        <xdr:cNvPr id="215" name="楕円 214"/>
        <xdr:cNvSpPr/>
      </xdr:nvSpPr>
      <xdr:spPr>
        <a:xfrm>
          <a:off x="2159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136270</xdr:rowOff>
    </xdr:from>
    <xdr:ext cx="762000" cy="259045"/>
    <xdr:sp macro="" textlink="">
      <xdr:nvSpPr>
        <xdr:cNvPr id="216" name="テキスト ボックス 215"/>
        <xdr:cNvSpPr txBox="1"/>
      </xdr:nvSpPr>
      <xdr:spPr>
        <a:xfrm>
          <a:off x="1828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17" name="楕円 216"/>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18" name="テキスト ボックス 217"/>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ＭＳ Ｐゴシック" pitchFamily="50" charset="-128"/>
              <a:ea typeface="ＭＳ Ｐゴシック" pitchFamily="50" charset="-128"/>
              <a:cs typeface="+mn-cs"/>
            </a:rPr>
            <a:t>　施設の老朽化による維持補修費の増に加え、普通交付税の合併算定替の縮減等による経常一般財源歳入額の減少により、前年度と比較して</a:t>
          </a:r>
          <a:r>
            <a:rPr lang="en-US" altLang="ja-JP" sz="1100" b="0" i="0" baseline="0">
              <a:solidFill>
                <a:schemeClr val="dk1"/>
              </a:solidFill>
              <a:effectLst/>
              <a:latin typeface="ＭＳ Ｐゴシック" pitchFamily="50" charset="-128"/>
              <a:ea typeface="ＭＳ Ｐゴシック" pitchFamily="50" charset="-128"/>
              <a:cs typeface="+mn-cs"/>
            </a:rPr>
            <a:t>0.4</a:t>
          </a:r>
          <a:r>
            <a:rPr lang="ja-JP" altLang="ja-JP" sz="1100" b="0" i="0" baseline="0">
              <a:solidFill>
                <a:schemeClr val="dk1"/>
              </a:solidFill>
              <a:effectLst/>
              <a:latin typeface="ＭＳ Ｐゴシック" pitchFamily="50" charset="-128"/>
              <a:ea typeface="ＭＳ Ｐゴシック" pitchFamily="50" charset="-128"/>
              <a:cs typeface="+mn-cs"/>
            </a:rPr>
            <a:t>％の増となったものの、類似団体平均値を下回った。</a:t>
          </a:r>
          <a:endParaRPr lang="ja-JP" altLang="ja-JP" sz="1100">
            <a:effectLst/>
            <a:latin typeface="ＭＳ Ｐゴシック" pitchFamily="50" charset="-128"/>
            <a:ea typeface="ＭＳ Ｐゴシック" pitchFamily="50" charset="-128"/>
          </a:endParaRPr>
        </a:p>
        <a:p>
          <a:pPr rtl="0" eaLnBrk="1" fontAlgn="auto" latinLnBrk="0" hangingPunct="1"/>
          <a:r>
            <a:rPr lang="ja-JP" altLang="ja-JP" sz="1100" b="0" i="0" baseline="0">
              <a:solidFill>
                <a:schemeClr val="dk1"/>
              </a:solidFill>
              <a:effectLst/>
              <a:latin typeface="ＭＳ Ｐゴシック" pitchFamily="50" charset="-128"/>
              <a:ea typeface="ＭＳ Ｐゴシック" pitchFamily="50" charset="-128"/>
              <a:cs typeface="+mn-cs"/>
            </a:rPr>
            <a:t>　今後も、特別会計の経営効率化や健全経営を図るなど、適正な支出に努める。</a:t>
          </a:r>
          <a:endParaRPr lang="ja-JP" altLang="ja-JP" sz="1100">
            <a:effectLst/>
            <a:latin typeface="ＭＳ Ｐゴシック" pitchFamily="50" charset="-128"/>
            <a:ea typeface="ＭＳ Ｐゴシック"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102507</xdr:rowOff>
    </xdr:from>
    <xdr:to>
      <xdr:col>82</xdr:col>
      <xdr:colOff>107950</xdr:colOff>
      <xdr:row>60</xdr:row>
      <xdr:rowOff>156391</xdr:rowOff>
    </xdr:to>
    <xdr:cxnSp macro="">
      <xdr:nvCxnSpPr>
        <xdr:cNvPr id="248" name="直線コネクタ 247"/>
        <xdr:cNvCxnSpPr/>
      </xdr:nvCxnSpPr>
      <xdr:spPr>
        <a:xfrm flipV="1">
          <a:off x="16510000" y="9189357"/>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128468</xdr:rowOff>
    </xdr:from>
    <xdr:ext cx="762000" cy="259045"/>
    <xdr:sp macro="" textlink="">
      <xdr:nvSpPr>
        <xdr:cNvPr id="249" name="その他最小値テキスト"/>
        <xdr:cNvSpPr txBox="1"/>
      </xdr:nvSpPr>
      <xdr:spPr>
        <a:xfrm>
          <a:off x="16598900" y="10415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156391</xdr:rowOff>
    </xdr:from>
    <xdr:to>
      <xdr:col>82</xdr:col>
      <xdr:colOff>196850</xdr:colOff>
      <xdr:row>60</xdr:row>
      <xdr:rowOff>156391</xdr:rowOff>
    </xdr:to>
    <xdr:cxnSp macro="">
      <xdr:nvCxnSpPr>
        <xdr:cNvPr id="250" name="直線コネクタ 249"/>
        <xdr:cNvCxnSpPr/>
      </xdr:nvCxnSpPr>
      <xdr:spPr>
        <a:xfrm>
          <a:off x="16421100" y="1044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17434</xdr:rowOff>
    </xdr:from>
    <xdr:ext cx="762000" cy="259045"/>
    <xdr:sp macro="" textlink="">
      <xdr:nvSpPr>
        <xdr:cNvPr id="251" name="その他最大値テキスト"/>
        <xdr:cNvSpPr txBox="1"/>
      </xdr:nvSpPr>
      <xdr:spPr>
        <a:xfrm>
          <a:off x="16598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102507</xdr:rowOff>
    </xdr:from>
    <xdr:to>
      <xdr:col>82</xdr:col>
      <xdr:colOff>196850</xdr:colOff>
      <xdr:row>53</xdr:row>
      <xdr:rowOff>102507</xdr:rowOff>
    </xdr:to>
    <xdr:cxnSp macro="">
      <xdr:nvCxnSpPr>
        <xdr:cNvPr id="252" name="直線コネクタ 251"/>
        <xdr:cNvCxnSpPr/>
      </xdr:nvCxnSpPr>
      <xdr:spPr>
        <a:xfrm>
          <a:off x="16421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112304</xdr:rowOff>
    </xdr:from>
    <xdr:to>
      <xdr:col>82</xdr:col>
      <xdr:colOff>107950</xdr:colOff>
      <xdr:row>55</xdr:row>
      <xdr:rowOff>138430</xdr:rowOff>
    </xdr:to>
    <xdr:cxnSp macro="">
      <xdr:nvCxnSpPr>
        <xdr:cNvPr id="253" name="直線コネクタ 252"/>
        <xdr:cNvCxnSpPr/>
      </xdr:nvCxnSpPr>
      <xdr:spPr>
        <a:xfrm>
          <a:off x="15671800" y="9542054"/>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25417</xdr:rowOff>
    </xdr:from>
    <xdr:ext cx="762000" cy="259045"/>
    <xdr:sp macro="" textlink="">
      <xdr:nvSpPr>
        <xdr:cNvPr id="254" name="その他平均値テキスト"/>
        <xdr:cNvSpPr txBox="1"/>
      </xdr:nvSpPr>
      <xdr:spPr>
        <a:xfrm>
          <a:off x="16598900" y="9626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5" name="フローチャート: 判断 254"/>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92710</xdr:rowOff>
    </xdr:from>
    <xdr:to>
      <xdr:col>78</xdr:col>
      <xdr:colOff>69850</xdr:colOff>
      <xdr:row>55</xdr:row>
      <xdr:rowOff>112304</xdr:rowOff>
    </xdr:to>
    <xdr:cxnSp macro="">
      <xdr:nvCxnSpPr>
        <xdr:cNvPr id="256" name="直線コネクタ 255"/>
        <xdr:cNvCxnSpPr/>
      </xdr:nvCxnSpPr>
      <xdr:spPr>
        <a:xfrm>
          <a:off x="14782800" y="952246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7" name="フローチャート: 判断 256"/>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146249</xdr:rowOff>
    </xdr:from>
    <xdr:ext cx="736600" cy="259045"/>
    <xdr:sp macro="" textlink="">
      <xdr:nvSpPr>
        <xdr:cNvPr id="258" name="テキスト ボックス 257"/>
        <xdr:cNvSpPr txBox="1"/>
      </xdr:nvSpPr>
      <xdr:spPr>
        <a:xfrm>
          <a:off x="15290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92710</xdr:rowOff>
    </xdr:from>
    <xdr:to>
      <xdr:col>73</xdr:col>
      <xdr:colOff>180975</xdr:colOff>
      <xdr:row>57</xdr:row>
      <xdr:rowOff>50256</xdr:rowOff>
    </xdr:to>
    <xdr:cxnSp macro="">
      <xdr:nvCxnSpPr>
        <xdr:cNvPr id="259" name="直線コネクタ 258"/>
        <xdr:cNvCxnSpPr/>
      </xdr:nvCxnSpPr>
      <xdr:spPr>
        <a:xfrm flipV="1">
          <a:off x="13893800" y="9522460"/>
          <a:ext cx="889000" cy="30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46809</xdr:rowOff>
    </xdr:from>
    <xdr:to>
      <xdr:col>74</xdr:col>
      <xdr:colOff>31750</xdr:colOff>
      <xdr:row>56</xdr:row>
      <xdr:rowOff>148409</xdr:rowOff>
    </xdr:to>
    <xdr:sp macro="" textlink="">
      <xdr:nvSpPr>
        <xdr:cNvPr id="260" name="フローチャート: 判断 259"/>
        <xdr:cNvSpPr/>
      </xdr:nvSpPr>
      <xdr:spPr>
        <a:xfrm>
          <a:off x="14732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133186</xdr:rowOff>
    </xdr:from>
    <xdr:ext cx="762000" cy="259045"/>
    <xdr:sp macro="" textlink="">
      <xdr:nvSpPr>
        <xdr:cNvPr id="261" name="テキスト ボックス 260"/>
        <xdr:cNvSpPr txBox="1"/>
      </xdr:nvSpPr>
      <xdr:spPr>
        <a:xfrm>
          <a:off x="14401800" y="9734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50256</xdr:rowOff>
    </xdr:from>
    <xdr:to>
      <xdr:col>69</xdr:col>
      <xdr:colOff>92075</xdr:colOff>
      <xdr:row>57</xdr:row>
      <xdr:rowOff>69850</xdr:rowOff>
    </xdr:to>
    <xdr:cxnSp macro="">
      <xdr:nvCxnSpPr>
        <xdr:cNvPr id="262" name="直線コネクタ 261"/>
        <xdr:cNvCxnSpPr/>
      </xdr:nvCxnSpPr>
      <xdr:spPr>
        <a:xfrm flipV="1">
          <a:off x="13004800" y="982290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xdr:rowOff>
    </xdr:from>
    <xdr:to>
      <xdr:col>69</xdr:col>
      <xdr:colOff>142875</xdr:colOff>
      <xdr:row>56</xdr:row>
      <xdr:rowOff>109220</xdr:rowOff>
    </xdr:to>
    <xdr:sp macro="" textlink="">
      <xdr:nvSpPr>
        <xdr:cNvPr id="263" name="フローチャート: 判断 262"/>
        <xdr:cNvSpPr/>
      </xdr:nvSpPr>
      <xdr:spPr>
        <a:xfrm>
          <a:off x="13843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119397</xdr:rowOff>
    </xdr:from>
    <xdr:ext cx="762000" cy="259045"/>
    <xdr:sp macro="" textlink="">
      <xdr:nvSpPr>
        <xdr:cNvPr id="264" name="テキスト ボックス 263"/>
        <xdr:cNvSpPr txBox="1"/>
      </xdr:nvSpPr>
      <xdr:spPr>
        <a:xfrm>
          <a:off x="13512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xdr:rowOff>
    </xdr:from>
    <xdr:to>
      <xdr:col>65</xdr:col>
      <xdr:colOff>53975</xdr:colOff>
      <xdr:row>56</xdr:row>
      <xdr:rowOff>109220</xdr:rowOff>
    </xdr:to>
    <xdr:sp macro="" textlink="">
      <xdr:nvSpPr>
        <xdr:cNvPr id="265" name="フローチャート: 判断 264"/>
        <xdr:cNvSpPr/>
      </xdr:nvSpPr>
      <xdr:spPr>
        <a:xfrm>
          <a:off x="12954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119397</xdr:rowOff>
    </xdr:from>
    <xdr:ext cx="762000" cy="259045"/>
    <xdr:sp macro="" textlink="">
      <xdr:nvSpPr>
        <xdr:cNvPr id="266" name="テキスト ボックス 265"/>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87630</xdr:rowOff>
    </xdr:from>
    <xdr:to>
      <xdr:col>82</xdr:col>
      <xdr:colOff>158750</xdr:colOff>
      <xdr:row>56</xdr:row>
      <xdr:rowOff>17780</xdr:rowOff>
    </xdr:to>
    <xdr:sp macro="" textlink="">
      <xdr:nvSpPr>
        <xdr:cNvPr id="272" name="楕円 271"/>
        <xdr:cNvSpPr/>
      </xdr:nvSpPr>
      <xdr:spPr>
        <a:xfrm>
          <a:off x="16459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104157</xdr:rowOff>
    </xdr:from>
    <xdr:ext cx="762000" cy="259045"/>
    <xdr:sp macro="" textlink="">
      <xdr:nvSpPr>
        <xdr:cNvPr id="273" name="その他該当値テキスト"/>
        <xdr:cNvSpPr txBox="1"/>
      </xdr:nvSpPr>
      <xdr:spPr>
        <a:xfrm>
          <a:off x="16598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61504</xdr:rowOff>
    </xdr:from>
    <xdr:to>
      <xdr:col>78</xdr:col>
      <xdr:colOff>120650</xdr:colOff>
      <xdr:row>55</xdr:row>
      <xdr:rowOff>163104</xdr:rowOff>
    </xdr:to>
    <xdr:sp macro="" textlink="">
      <xdr:nvSpPr>
        <xdr:cNvPr id="274" name="楕円 273"/>
        <xdr:cNvSpPr/>
      </xdr:nvSpPr>
      <xdr:spPr>
        <a:xfrm>
          <a:off x="15621000" y="949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1831</xdr:rowOff>
    </xdr:from>
    <xdr:ext cx="736600" cy="259045"/>
    <xdr:sp macro="" textlink="">
      <xdr:nvSpPr>
        <xdr:cNvPr id="275" name="テキスト ボックス 274"/>
        <xdr:cNvSpPr txBox="1"/>
      </xdr:nvSpPr>
      <xdr:spPr>
        <a:xfrm>
          <a:off x="15290800" y="926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41910</xdr:rowOff>
    </xdr:from>
    <xdr:to>
      <xdr:col>74</xdr:col>
      <xdr:colOff>31750</xdr:colOff>
      <xdr:row>55</xdr:row>
      <xdr:rowOff>143510</xdr:rowOff>
    </xdr:to>
    <xdr:sp macro="" textlink="">
      <xdr:nvSpPr>
        <xdr:cNvPr id="276" name="楕円 275"/>
        <xdr:cNvSpPr/>
      </xdr:nvSpPr>
      <xdr:spPr>
        <a:xfrm>
          <a:off x="14732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153687</xdr:rowOff>
    </xdr:from>
    <xdr:ext cx="762000" cy="259045"/>
    <xdr:sp macro="" textlink="">
      <xdr:nvSpPr>
        <xdr:cNvPr id="277" name="テキスト ボックス 276"/>
        <xdr:cNvSpPr txBox="1"/>
      </xdr:nvSpPr>
      <xdr:spPr>
        <a:xfrm>
          <a:off x="14401800" y="924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170906</xdr:rowOff>
    </xdr:from>
    <xdr:to>
      <xdr:col>69</xdr:col>
      <xdr:colOff>142875</xdr:colOff>
      <xdr:row>57</xdr:row>
      <xdr:rowOff>101056</xdr:rowOff>
    </xdr:to>
    <xdr:sp macro="" textlink="">
      <xdr:nvSpPr>
        <xdr:cNvPr id="278" name="楕円 277"/>
        <xdr:cNvSpPr/>
      </xdr:nvSpPr>
      <xdr:spPr>
        <a:xfrm>
          <a:off x="13843000" y="9772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85833</xdr:rowOff>
    </xdr:from>
    <xdr:ext cx="762000" cy="259045"/>
    <xdr:sp macro="" textlink="">
      <xdr:nvSpPr>
        <xdr:cNvPr id="279" name="テキスト ボックス 278"/>
        <xdr:cNvSpPr txBox="1"/>
      </xdr:nvSpPr>
      <xdr:spPr>
        <a:xfrm>
          <a:off x="13512800" y="9858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80" name="楕円 279"/>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81" name="テキスト ボックス 280"/>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ＭＳ Ｐゴシック" pitchFamily="50" charset="-128"/>
              <a:ea typeface="ＭＳ Ｐゴシック" pitchFamily="50" charset="-128"/>
              <a:cs typeface="+mn-cs"/>
            </a:rPr>
            <a:t>　下水道事業において、大型更新事業の進捗に伴い、減価償却費が増となり、下水道事業への負担金が増加した。また、普通交付税の合併算定替の縮減等による経常一般財源歳入額の減少により、補助費等に係る経常収支比率は、前年度と比較して</a:t>
          </a:r>
          <a:r>
            <a:rPr lang="en-US" altLang="ja-JP" sz="1100" b="0" i="0" baseline="0">
              <a:solidFill>
                <a:schemeClr val="dk1"/>
              </a:solidFill>
              <a:effectLst/>
              <a:latin typeface="ＭＳ Ｐゴシック" pitchFamily="50" charset="-128"/>
              <a:ea typeface="ＭＳ Ｐゴシック" pitchFamily="50" charset="-128"/>
              <a:cs typeface="+mn-cs"/>
            </a:rPr>
            <a:t>0.4</a:t>
          </a:r>
          <a:r>
            <a:rPr lang="ja-JP" altLang="ja-JP" sz="1100" b="0" i="0" baseline="0">
              <a:solidFill>
                <a:schemeClr val="dk1"/>
              </a:solidFill>
              <a:effectLst/>
              <a:latin typeface="ＭＳ Ｐゴシック" pitchFamily="50" charset="-128"/>
              <a:ea typeface="ＭＳ Ｐゴシック" pitchFamily="50" charset="-128"/>
              <a:cs typeface="+mn-cs"/>
            </a:rPr>
            <a:t>％の増となっている。</a:t>
          </a:r>
          <a:endParaRPr lang="ja-JP" altLang="ja-JP" sz="1100">
            <a:effectLst/>
            <a:latin typeface="ＭＳ Ｐゴシック" pitchFamily="50" charset="-128"/>
            <a:ea typeface="ＭＳ Ｐゴシック" pitchFamily="50" charset="-128"/>
          </a:endParaRPr>
        </a:p>
        <a:p>
          <a:pPr rtl="0"/>
          <a:r>
            <a:rPr lang="ja-JP" altLang="ja-JP" sz="1100" b="0" i="0" baseline="0">
              <a:solidFill>
                <a:schemeClr val="dk1"/>
              </a:solidFill>
              <a:effectLst/>
              <a:latin typeface="ＭＳ Ｐゴシック" pitchFamily="50" charset="-128"/>
              <a:ea typeface="ＭＳ Ｐゴシック" pitchFamily="50" charset="-128"/>
              <a:cs typeface="+mn-cs"/>
            </a:rPr>
            <a:t>　類似団体平均値は下回っているが、今後も長門市経営改革プランに基づき、補助金の交付に関する基準の見直しも含めて、適正な支出に努める。</a:t>
          </a:r>
          <a:endParaRPr lang="ja-JP" altLang="ja-JP" sz="1100">
            <a:effectLst/>
            <a:latin typeface="ＭＳ Ｐゴシック" pitchFamily="50" charset="-128"/>
            <a:ea typeface="ＭＳ Ｐゴシック"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39</xdr:row>
      <xdr:rowOff>92710</xdr:rowOff>
    </xdr:to>
    <xdr:cxnSp macro="">
      <xdr:nvCxnSpPr>
        <xdr:cNvPr id="306" name="直線コネクタ 305"/>
        <xdr:cNvCxnSpPr/>
      </xdr:nvCxnSpPr>
      <xdr:spPr>
        <a:xfrm flipV="1">
          <a:off x="16510000" y="5745988"/>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92710</xdr:rowOff>
    </xdr:from>
    <xdr:to>
      <xdr:col>82</xdr:col>
      <xdr:colOff>196850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9" name="補助費等最大値テキスト"/>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10" name="直線コネクタ 309"/>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161290</xdr:rowOff>
    </xdr:from>
    <xdr:to>
      <xdr:col>82</xdr:col>
      <xdr:colOff>107950</xdr:colOff>
      <xdr:row>36</xdr:row>
      <xdr:rowOff>8128</xdr:rowOff>
    </xdr:to>
    <xdr:cxnSp macro="">
      <xdr:nvCxnSpPr>
        <xdr:cNvPr id="311" name="直線コネクタ 310"/>
        <xdr:cNvCxnSpPr/>
      </xdr:nvCxnSpPr>
      <xdr:spPr>
        <a:xfrm>
          <a:off x="15671800" y="616204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164863</xdr:rowOff>
    </xdr:from>
    <xdr:ext cx="762000" cy="259045"/>
    <xdr:sp macro="" textlink="">
      <xdr:nvSpPr>
        <xdr:cNvPr id="312" name="補助費等平均値テキスト"/>
        <xdr:cNvSpPr txBox="1"/>
      </xdr:nvSpPr>
      <xdr:spPr>
        <a:xfrm>
          <a:off x="16598900" y="6165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13" name="フローチャート: 判断 312"/>
        <xdr:cNvSpPr/>
      </xdr:nvSpPr>
      <xdr:spPr>
        <a:xfrm>
          <a:off x="164592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138430</xdr:rowOff>
    </xdr:from>
    <xdr:to>
      <xdr:col>78</xdr:col>
      <xdr:colOff>69850</xdr:colOff>
      <xdr:row>35</xdr:row>
      <xdr:rowOff>161290</xdr:rowOff>
    </xdr:to>
    <xdr:cxnSp macro="">
      <xdr:nvCxnSpPr>
        <xdr:cNvPr id="314" name="直線コネクタ 313"/>
        <xdr:cNvCxnSpPr/>
      </xdr:nvCxnSpPr>
      <xdr:spPr>
        <a:xfrm>
          <a:off x="14782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xdr:rowOff>
    </xdr:from>
    <xdr:to>
      <xdr:col>78</xdr:col>
      <xdr:colOff>120650</xdr:colOff>
      <xdr:row>36</xdr:row>
      <xdr:rowOff>104648</xdr:rowOff>
    </xdr:to>
    <xdr:sp macro="" textlink="">
      <xdr:nvSpPr>
        <xdr:cNvPr id="315" name="フローチャート: 判断 314"/>
        <xdr:cNvSpPr/>
      </xdr:nvSpPr>
      <xdr:spPr>
        <a:xfrm>
          <a:off x="156210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89425</xdr:rowOff>
    </xdr:from>
    <xdr:ext cx="736600" cy="259045"/>
    <xdr:sp macro="" textlink="">
      <xdr:nvSpPr>
        <xdr:cNvPr id="316" name="テキスト ボックス 315"/>
        <xdr:cNvSpPr txBox="1"/>
      </xdr:nvSpPr>
      <xdr:spPr>
        <a:xfrm>
          <a:off x="15290800" y="6261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1270</xdr:rowOff>
    </xdr:from>
    <xdr:to>
      <xdr:col>73</xdr:col>
      <xdr:colOff>180975</xdr:colOff>
      <xdr:row>35</xdr:row>
      <xdr:rowOff>138430</xdr:rowOff>
    </xdr:to>
    <xdr:cxnSp macro="">
      <xdr:nvCxnSpPr>
        <xdr:cNvPr id="317" name="直線コネクタ 316"/>
        <xdr:cNvCxnSpPr/>
      </xdr:nvCxnSpPr>
      <xdr:spPr>
        <a:xfrm>
          <a:off x="13893800" y="60020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8" name="フローチャート: 判断 317"/>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75709</xdr:rowOff>
    </xdr:from>
    <xdr:ext cx="762000" cy="259045"/>
    <xdr:sp macro="" textlink="">
      <xdr:nvSpPr>
        <xdr:cNvPr id="319" name="テキスト ボックス 318"/>
        <xdr:cNvSpPr txBox="1"/>
      </xdr:nvSpPr>
      <xdr:spPr>
        <a:xfrm>
          <a:off x="14401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99568</xdr:rowOff>
    </xdr:from>
    <xdr:to>
      <xdr:col>69</xdr:col>
      <xdr:colOff>92075</xdr:colOff>
      <xdr:row>35</xdr:row>
      <xdr:rowOff>1270</xdr:rowOff>
    </xdr:to>
    <xdr:cxnSp macro="">
      <xdr:nvCxnSpPr>
        <xdr:cNvPr id="320" name="直線コネクタ 319"/>
        <xdr:cNvCxnSpPr/>
      </xdr:nvCxnSpPr>
      <xdr:spPr>
        <a:xfrm>
          <a:off x="13004800" y="592886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151638</xdr:rowOff>
    </xdr:from>
    <xdr:to>
      <xdr:col>69</xdr:col>
      <xdr:colOff>142875</xdr:colOff>
      <xdr:row>36</xdr:row>
      <xdr:rowOff>81788</xdr:rowOff>
    </xdr:to>
    <xdr:sp macro="" textlink="">
      <xdr:nvSpPr>
        <xdr:cNvPr id="321" name="フローチャート: 判断 320"/>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66565</xdr:rowOff>
    </xdr:from>
    <xdr:ext cx="762000" cy="259045"/>
    <xdr:sp macro="" textlink="">
      <xdr:nvSpPr>
        <xdr:cNvPr id="322" name="テキスト ボックス 321"/>
        <xdr:cNvSpPr txBox="1"/>
      </xdr:nvSpPr>
      <xdr:spPr>
        <a:xfrm>
          <a:off x="13512800" y="623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103141</xdr:rowOff>
    </xdr:from>
    <xdr:ext cx="762000" cy="259045"/>
    <xdr:sp macro="" textlink="">
      <xdr:nvSpPr>
        <xdr:cNvPr id="324" name="テキスト ボックス 323"/>
        <xdr:cNvSpPr txBox="1"/>
      </xdr:nvSpPr>
      <xdr:spPr>
        <a:xfrm>
          <a:off x="12623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128778</xdr:rowOff>
    </xdr:from>
    <xdr:to>
      <xdr:col>82</xdr:col>
      <xdr:colOff>158750</xdr:colOff>
      <xdr:row>36</xdr:row>
      <xdr:rowOff>58928</xdr:rowOff>
    </xdr:to>
    <xdr:sp macro="" textlink="">
      <xdr:nvSpPr>
        <xdr:cNvPr id="330" name="楕円 329"/>
        <xdr:cNvSpPr/>
      </xdr:nvSpPr>
      <xdr:spPr>
        <a:xfrm>
          <a:off x="164592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145305</xdr:rowOff>
    </xdr:from>
    <xdr:ext cx="762000" cy="259045"/>
    <xdr:sp macro="" textlink="">
      <xdr:nvSpPr>
        <xdr:cNvPr id="331" name="補助費等該当値テキスト"/>
        <xdr:cNvSpPr txBox="1"/>
      </xdr:nvSpPr>
      <xdr:spPr>
        <a:xfrm>
          <a:off x="16598900" y="597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110490</xdr:rowOff>
    </xdr:from>
    <xdr:to>
      <xdr:col>78</xdr:col>
      <xdr:colOff>120650</xdr:colOff>
      <xdr:row>36</xdr:row>
      <xdr:rowOff>40640</xdr:rowOff>
    </xdr:to>
    <xdr:sp macro="" textlink="">
      <xdr:nvSpPr>
        <xdr:cNvPr id="332" name="楕円 331"/>
        <xdr:cNvSpPr/>
      </xdr:nvSpPr>
      <xdr:spPr>
        <a:xfrm>
          <a:off x="15621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50817</xdr:rowOff>
    </xdr:from>
    <xdr:ext cx="736600" cy="259045"/>
    <xdr:sp macro="" textlink="">
      <xdr:nvSpPr>
        <xdr:cNvPr id="333" name="テキスト ボックス 332"/>
        <xdr:cNvSpPr txBox="1"/>
      </xdr:nvSpPr>
      <xdr:spPr>
        <a:xfrm>
          <a:off x="15290800" y="5880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34" name="楕円 333"/>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35" name="テキスト ボックス 334"/>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121920</xdr:rowOff>
    </xdr:from>
    <xdr:to>
      <xdr:col>69</xdr:col>
      <xdr:colOff>142875</xdr:colOff>
      <xdr:row>35</xdr:row>
      <xdr:rowOff>52070</xdr:rowOff>
    </xdr:to>
    <xdr:sp macro="" textlink="">
      <xdr:nvSpPr>
        <xdr:cNvPr id="336" name="楕円 335"/>
        <xdr:cNvSpPr/>
      </xdr:nvSpPr>
      <xdr:spPr>
        <a:xfrm>
          <a:off x="13843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62247</xdr:rowOff>
    </xdr:from>
    <xdr:ext cx="762000" cy="259045"/>
    <xdr:sp macro="" textlink="">
      <xdr:nvSpPr>
        <xdr:cNvPr id="337" name="テキスト ボックス 336"/>
        <xdr:cNvSpPr txBox="1"/>
      </xdr:nvSpPr>
      <xdr:spPr>
        <a:xfrm>
          <a:off x="13512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48768</xdr:rowOff>
    </xdr:from>
    <xdr:to>
      <xdr:col>65</xdr:col>
      <xdr:colOff>53975</xdr:colOff>
      <xdr:row>34</xdr:row>
      <xdr:rowOff>150368</xdr:rowOff>
    </xdr:to>
    <xdr:sp macro="" textlink="">
      <xdr:nvSpPr>
        <xdr:cNvPr id="338" name="楕円 337"/>
        <xdr:cNvSpPr/>
      </xdr:nvSpPr>
      <xdr:spPr>
        <a:xfrm>
          <a:off x="129540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160545</xdr:rowOff>
    </xdr:from>
    <xdr:ext cx="762000" cy="259045"/>
    <xdr:sp macro="" textlink="">
      <xdr:nvSpPr>
        <xdr:cNvPr id="339" name="テキスト ボックス 338"/>
        <xdr:cNvSpPr txBox="1"/>
      </xdr:nvSpPr>
      <xdr:spPr>
        <a:xfrm>
          <a:off x="12623800" y="564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平成</a:t>
          </a:r>
          <a:r>
            <a:rPr kumimoji="1" lang="en-US" altLang="ja-JP" sz="1100">
              <a:solidFill>
                <a:schemeClr val="dk1"/>
              </a:solidFill>
              <a:effectLst/>
              <a:latin typeface="ＭＳ Ｐゴシック" pitchFamily="50" charset="-128"/>
              <a:ea typeface="ＭＳ Ｐゴシック" pitchFamily="50" charset="-128"/>
              <a:cs typeface="+mn-cs"/>
            </a:rPr>
            <a:t>19</a:t>
          </a:r>
          <a:r>
            <a:rPr kumimoji="1" lang="ja-JP" altLang="ja-JP" sz="1100">
              <a:solidFill>
                <a:schemeClr val="dk1"/>
              </a:solidFill>
              <a:effectLst/>
              <a:latin typeface="ＭＳ Ｐゴシック" pitchFamily="50" charset="-128"/>
              <a:ea typeface="ＭＳ Ｐゴシック" pitchFamily="50" charset="-128"/>
              <a:cs typeface="+mn-cs"/>
            </a:rPr>
            <a:t>年度から平成</a:t>
          </a:r>
          <a:r>
            <a:rPr kumimoji="1" lang="en-US" altLang="ja-JP" sz="1100">
              <a:solidFill>
                <a:schemeClr val="dk1"/>
              </a:solidFill>
              <a:effectLst/>
              <a:latin typeface="ＭＳ Ｐゴシック" pitchFamily="50" charset="-128"/>
              <a:ea typeface="ＭＳ Ｐゴシック" pitchFamily="50" charset="-128"/>
              <a:cs typeface="+mn-cs"/>
            </a:rPr>
            <a:t>24</a:t>
          </a:r>
          <a:r>
            <a:rPr kumimoji="1" lang="ja-JP" altLang="ja-JP" sz="1100">
              <a:solidFill>
                <a:schemeClr val="dk1"/>
              </a:solidFill>
              <a:effectLst/>
              <a:latin typeface="ＭＳ Ｐゴシック" pitchFamily="50" charset="-128"/>
              <a:ea typeface="ＭＳ Ｐゴシック" pitchFamily="50" charset="-128"/>
              <a:cs typeface="+mn-cs"/>
            </a:rPr>
            <a:t>年度にかけて実施した公的資金補償金免除繰上償還や近年の市債の発行抑制により、公債費の決算額が前年度と比較して</a:t>
          </a:r>
          <a:r>
            <a:rPr kumimoji="1" lang="en-US" altLang="ja-JP" sz="1100">
              <a:solidFill>
                <a:schemeClr val="dk1"/>
              </a:solidFill>
              <a:effectLst/>
              <a:latin typeface="ＭＳ Ｐゴシック" pitchFamily="50" charset="-128"/>
              <a:ea typeface="ＭＳ Ｐゴシック" pitchFamily="50" charset="-128"/>
              <a:cs typeface="+mn-cs"/>
            </a:rPr>
            <a:t>7.0</a:t>
          </a:r>
          <a:r>
            <a:rPr kumimoji="1" lang="ja-JP" altLang="ja-JP" sz="1100">
              <a:solidFill>
                <a:schemeClr val="dk1"/>
              </a:solidFill>
              <a:effectLst/>
              <a:latin typeface="ＭＳ Ｐゴシック" pitchFamily="50" charset="-128"/>
              <a:ea typeface="ＭＳ Ｐゴシック" pitchFamily="50" charset="-128"/>
              <a:cs typeface="+mn-cs"/>
            </a:rPr>
            <a:t>％の減となり、公債費に係る経常収支比率は前年度から</a:t>
          </a:r>
          <a:r>
            <a:rPr kumimoji="1" lang="en-US" altLang="ja-JP" sz="1100">
              <a:solidFill>
                <a:schemeClr val="dk1"/>
              </a:solidFill>
              <a:effectLst/>
              <a:latin typeface="ＭＳ Ｐゴシック" pitchFamily="50" charset="-128"/>
              <a:ea typeface="ＭＳ Ｐゴシック" pitchFamily="50" charset="-128"/>
              <a:cs typeface="+mn-cs"/>
            </a:rPr>
            <a:t>0.7</a:t>
          </a:r>
          <a:r>
            <a:rPr kumimoji="1" lang="ja-JP" altLang="ja-JP" sz="1100">
              <a:solidFill>
                <a:schemeClr val="dk1"/>
              </a:solidFill>
              <a:effectLst/>
              <a:latin typeface="ＭＳ Ｐゴシック" pitchFamily="50" charset="-128"/>
              <a:ea typeface="ＭＳ Ｐゴシック" pitchFamily="50" charset="-128"/>
              <a:cs typeface="+mn-cs"/>
            </a:rPr>
            <a:t>％改善したものの、依然として類似団体平均値を上回っている。</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令和元年度も大型建設事業が予定されることから、公債費の負担割合は増加するものと推測される。今後は将来の人口減少を見据えて、できる限り地方債残高の圧縮を図っていく。</a:t>
          </a:r>
          <a:endParaRPr lang="ja-JP" altLang="ja-JP" sz="1100">
            <a:effectLst/>
            <a:latin typeface="ＭＳ Ｐゴシック" pitchFamily="50" charset="-128"/>
            <a:ea typeface="ＭＳ Ｐゴシック"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24130</xdr:rowOff>
    </xdr:from>
    <xdr:to>
      <xdr:col>24</xdr:col>
      <xdr:colOff>25400</xdr:colOff>
      <xdr:row>80</xdr:row>
      <xdr:rowOff>100330</xdr:rowOff>
    </xdr:to>
    <xdr:cxnSp macro="">
      <xdr:nvCxnSpPr>
        <xdr:cNvPr id="366" name="直線コネクタ 365"/>
        <xdr:cNvCxnSpPr/>
      </xdr:nvCxnSpPr>
      <xdr:spPr>
        <a:xfrm flipV="1">
          <a:off x="4826000" y="1271143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72407</xdr:rowOff>
    </xdr:from>
    <xdr:ext cx="762000" cy="259045"/>
    <xdr:sp macro="" textlink="">
      <xdr:nvSpPr>
        <xdr:cNvPr id="367" name="公債費最小値テキスト"/>
        <xdr:cNvSpPr txBox="1"/>
      </xdr:nvSpPr>
      <xdr:spPr>
        <a:xfrm>
          <a:off x="4914900" y="1378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100330</xdr:rowOff>
    </xdr:from>
    <xdr:to>
      <xdr:col>24</xdr:col>
      <xdr:colOff>114300</xdr:colOff>
      <xdr:row>80</xdr:row>
      <xdr:rowOff>100330</xdr:rowOff>
    </xdr:to>
    <xdr:cxnSp macro="">
      <xdr:nvCxnSpPr>
        <xdr:cNvPr id="368" name="直線コネクタ 367"/>
        <xdr:cNvCxnSpPr/>
      </xdr:nvCxnSpPr>
      <xdr:spPr>
        <a:xfrm>
          <a:off x="4737100" y="13816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110507</xdr:rowOff>
    </xdr:from>
    <xdr:ext cx="762000" cy="259045"/>
    <xdr:sp macro="" textlink="">
      <xdr:nvSpPr>
        <xdr:cNvPr id="369" name="公債費最大値テキスト"/>
        <xdr:cNvSpPr txBox="1"/>
      </xdr:nvSpPr>
      <xdr:spPr>
        <a:xfrm>
          <a:off x="4914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24130</xdr:rowOff>
    </xdr:from>
    <xdr:to>
      <xdr:col>24</xdr:col>
      <xdr:colOff>114300</xdr:colOff>
      <xdr:row>74</xdr:row>
      <xdr:rowOff>24130</xdr:rowOff>
    </xdr:to>
    <xdr:cxnSp macro="">
      <xdr:nvCxnSpPr>
        <xdr:cNvPr id="370" name="直線コネクタ 369"/>
        <xdr:cNvCxnSpPr/>
      </xdr:nvCxnSpPr>
      <xdr:spPr>
        <a:xfrm>
          <a:off x="4737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54610</xdr:rowOff>
    </xdr:from>
    <xdr:to>
      <xdr:col>24</xdr:col>
      <xdr:colOff>25400</xdr:colOff>
      <xdr:row>75</xdr:row>
      <xdr:rowOff>67945</xdr:rowOff>
    </xdr:to>
    <xdr:cxnSp macro="">
      <xdr:nvCxnSpPr>
        <xdr:cNvPr id="371" name="直線コネクタ 370"/>
        <xdr:cNvCxnSpPr/>
      </xdr:nvCxnSpPr>
      <xdr:spPr>
        <a:xfrm flipV="1">
          <a:off x="3987800" y="12913360"/>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153687</xdr:rowOff>
    </xdr:from>
    <xdr:ext cx="762000" cy="259045"/>
    <xdr:sp macro="" textlink="">
      <xdr:nvSpPr>
        <xdr:cNvPr id="372" name="公債費平均値テキスト"/>
        <xdr:cNvSpPr txBox="1"/>
      </xdr:nvSpPr>
      <xdr:spPr>
        <a:xfrm>
          <a:off x="4914900" y="1266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137160</xdr:rowOff>
    </xdr:from>
    <xdr:to>
      <xdr:col>24</xdr:col>
      <xdr:colOff>76200</xdr:colOff>
      <xdr:row>75</xdr:row>
      <xdr:rowOff>67310</xdr:rowOff>
    </xdr:to>
    <xdr:sp macro="" textlink="">
      <xdr:nvSpPr>
        <xdr:cNvPr id="373" name="フローチャート: 判断 372"/>
        <xdr:cNvSpPr/>
      </xdr:nvSpPr>
      <xdr:spPr>
        <a:xfrm>
          <a:off x="47752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50800</xdr:rowOff>
    </xdr:from>
    <xdr:to>
      <xdr:col>19</xdr:col>
      <xdr:colOff>187325</xdr:colOff>
      <xdr:row>75</xdr:row>
      <xdr:rowOff>67945</xdr:rowOff>
    </xdr:to>
    <xdr:cxnSp macro="">
      <xdr:nvCxnSpPr>
        <xdr:cNvPr id="374" name="直線コネクタ 373"/>
        <xdr:cNvCxnSpPr/>
      </xdr:nvCxnSpPr>
      <xdr:spPr>
        <a:xfrm>
          <a:off x="3098800" y="1290955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140970</xdr:rowOff>
    </xdr:from>
    <xdr:to>
      <xdr:col>20</xdr:col>
      <xdr:colOff>38100</xdr:colOff>
      <xdr:row>75</xdr:row>
      <xdr:rowOff>71120</xdr:rowOff>
    </xdr:to>
    <xdr:sp macro="" textlink="">
      <xdr:nvSpPr>
        <xdr:cNvPr id="375" name="フローチャート: 判断 374"/>
        <xdr:cNvSpPr/>
      </xdr:nvSpPr>
      <xdr:spPr>
        <a:xfrm>
          <a:off x="39370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81297</xdr:rowOff>
    </xdr:from>
    <xdr:ext cx="736600" cy="259045"/>
    <xdr:sp macro="" textlink="">
      <xdr:nvSpPr>
        <xdr:cNvPr id="376" name="テキスト ボックス 375"/>
        <xdr:cNvSpPr txBox="1"/>
      </xdr:nvSpPr>
      <xdr:spPr>
        <a:xfrm>
          <a:off x="3606800" y="12597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50800</xdr:rowOff>
    </xdr:from>
    <xdr:to>
      <xdr:col>15</xdr:col>
      <xdr:colOff>98425</xdr:colOff>
      <xdr:row>75</xdr:row>
      <xdr:rowOff>64135</xdr:rowOff>
    </xdr:to>
    <xdr:cxnSp macro="">
      <xdr:nvCxnSpPr>
        <xdr:cNvPr id="377" name="直線コネクタ 376"/>
        <xdr:cNvCxnSpPr/>
      </xdr:nvCxnSpPr>
      <xdr:spPr>
        <a:xfrm flipV="1">
          <a:off x="2209800" y="1290955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142875</xdr:rowOff>
    </xdr:from>
    <xdr:to>
      <xdr:col>15</xdr:col>
      <xdr:colOff>149225</xdr:colOff>
      <xdr:row>75</xdr:row>
      <xdr:rowOff>73025</xdr:rowOff>
    </xdr:to>
    <xdr:sp macro="" textlink="">
      <xdr:nvSpPr>
        <xdr:cNvPr id="378" name="フローチャート: 判断 377"/>
        <xdr:cNvSpPr/>
      </xdr:nvSpPr>
      <xdr:spPr>
        <a:xfrm>
          <a:off x="3048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83202</xdr:rowOff>
    </xdr:from>
    <xdr:ext cx="762000" cy="259045"/>
    <xdr:sp macro="" textlink="">
      <xdr:nvSpPr>
        <xdr:cNvPr id="379" name="テキスト ボックス 378"/>
        <xdr:cNvSpPr txBox="1"/>
      </xdr:nvSpPr>
      <xdr:spPr>
        <a:xfrm>
          <a:off x="2717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64135</xdr:rowOff>
    </xdr:from>
    <xdr:to>
      <xdr:col>11</xdr:col>
      <xdr:colOff>9525</xdr:colOff>
      <xdr:row>75</xdr:row>
      <xdr:rowOff>92710</xdr:rowOff>
    </xdr:to>
    <xdr:cxnSp macro="">
      <xdr:nvCxnSpPr>
        <xdr:cNvPr id="380" name="直線コネクタ 379"/>
        <xdr:cNvCxnSpPr/>
      </xdr:nvCxnSpPr>
      <xdr:spPr>
        <a:xfrm flipV="1">
          <a:off x="1320800" y="129228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142875</xdr:rowOff>
    </xdr:from>
    <xdr:to>
      <xdr:col>11</xdr:col>
      <xdr:colOff>60325</xdr:colOff>
      <xdr:row>75</xdr:row>
      <xdr:rowOff>73025</xdr:rowOff>
    </xdr:to>
    <xdr:sp macro="" textlink="">
      <xdr:nvSpPr>
        <xdr:cNvPr id="381" name="フローチャート: 判断 380"/>
        <xdr:cNvSpPr/>
      </xdr:nvSpPr>
      <xdr:spPr>
        <a:xfrm>
          <a:off x="2159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83202</xdr:rowOff>
    </xdr:from>
    <xdr:ext cx="762000" cy="259045"/>
    <xdr:sp macro="" textlink="">
      <xdr:nvSpPr>
        <xdr:cNvPr id="382" name="テキスト ボックス 381"/>
        <xdr:cNvSpPr txBox="1"/>
      </xdr:nvSpPr>
      <xdr:spPr>
        <a:xfrm>
          <a:off x="1828800" y="1259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146685</xdr:rowOff>
    </xdr:from>
    <xdr:to>
      <xdr:col>6</xdr:col>
      <xdr:colOff>171450</xdr:colOff>
      <xdr:row>75</xdr:row>
      <xdr:rowOff>76835</xdr:rowOff>
    </xdr:to>
    <xdr:sp macro="" textlink="">
      <xdr:nvSpPr>
        <xdr:cNvPr id="383" name="フローチャート: 判断 382"/>
        <xdr:cNvSpPr/>
      </xdr:nvSpPr>
      <xdr:spPr>
        <a:xfrm>
          <a:off x="12700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87012</xdr:rowOff>
    </xdr:from>
    <xdr:ext cx="762000" cy="259045"/>
    <xdr:sp macro="" textlink="">
      <xdr:nvSpPr>
        <xdr:cNvPr id="384" name="テキスト ボックス 383"/>
        <xdr:cNvSpPr txBox="1"/>
      </xdr:nvSpPr>
      <xdr:spPr>
        <a:xfrm>
          <a:off x="939800" y="126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3810</xdr:rowOff>
    </xdr:from>
    <xdr:to>
      <xdr:col>24</xdr:col>
      <xdr:colOff>76200</xdr:colOff>
      <xdr:row>75</xdr:row>
      <xdr:rowOff>105410</xdr:rowOff>
    </xdr:to>
    <xdr:sp macro="" textlink="">
      <xdr:nvSpPr>
        <xdr:cNvPr id="390" name="楕円 389"/>
        <xdr:cNvSpPr/>
      </xdr:nvSpPr>
      <xdr:spPr>
        <a:xfrm>
          <a:off x="47752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147337</xdr:rowOff>
    </xdr:from>
    <xdr:ext cx="762000" cy="259045"/>
    <xdr:sp macro="" textlink="">
      <xdr:nvSpPr>
        <xdr:cNvPr id="391" name="公債費該当値テキスト"/>
        <xdr:cNvSpPr txBox="1"/>
      </xdr:nvSpPr>
      <xdr:spPr>
        <a:xfrm>
          <a:off x="4914900" y="1283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17145</xdr:rowOff>
    </xdr:from>
    <xdr:to>
      <xdr:col>20</xdr:col>
      <xdr:colOff>38100</xdr:colOff>
      <xdr:row>75</xdr:row>
      <xdr:rowOff>118745</xdr:rowOff>
    </xdr:to>
    <xdr:sp macro="" textlink="">
      <xdr:nvSpPr>
        <xdr:cNvPr id="392" name="楕円 391"/>
        <xdr:cNvSpPr/>
      </xdr:nvSpPr>
      <xdr:spPr>
        <a:xfrm>
          <a:off x="3937000" y="1287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103522</xdr:rowOff>
    </xdr:from>
    <xdr:ext cx="736600" cy="259045"/>
    <xdr:sp macro="" textlink="">
      <xdr:nvSpPr>
        <xdr:cNvPr id="393" name="テキスト ボックス 392"/>
        <xdr:cNvSpPr txBox="1"/>
      </xdr:nvSpPr>
      <xdr:spPr>
        <a:xfrm>
          <a:off x="3606800" y="129622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0</xdr:rowOff>
    </xdr:from>
    <xdr:to>
      <xdr:col>15</xdr:col>
      <xdr:colOff>149225</xdr:colOff>
      <xdr:row>75</xdr:row>
      <xdr:rowOff>101600</xdr:rowOff>
    </xdr:to>
    <xdr:sp macro="" textlink="">
      <xdr:nvSpPr>
        <xdr:cNvPr id="394" name="楕円 393"/>
        <xdr:cNvSpPr/>
      </xdr:nvSpPr>
      <xdr:spPr>
        <a:xfrm>
          <a:off x="3048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86377</xdr:rowOff>
    </xdr:from>
    <xdr:ext cx="762000" cy="259045"/>
    <xdr:sp macro="" textlink="">
      <xdr:nvSpPr>
        <xdr:cNvPr id="395" name="テキスト ボックス 394"/>
        <xdr:cNvSpPr txBox="1"/>
      </xdr:nvSpPr>
      <xdr:spPr>
        <a:xfrm>
          <a:off x="2717800" y="1294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13335</xdr:rowOff>
    </xdr:from>
    <xdr:to>
      <xdr:col>11</xdr:col>
      <xdr:colOff>60325</xdr:colOff>
      <xdr:row>75</xdr:row>
      <xdr:rowOff>114935</xdr:rowOff>
    </xdr:to>
    <xdr:sp macro="" textlink="">
      <xdr:nvSpPr>
        <xdr:cNvPr id="396" name="楕円 395"/>
        <xdr:cNvSpPr/>
      </xdr:nvSpPr>
      <xdr:spPr>
        <a:xfrm>
          <a:off x="2159000" y="128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99713</xdr:rowOff>
    </xdr:from>
    <xdr:ext cx="762000" cy="259045"/>
    <xdr:sp macro="" textlink="">
      <xdr:nvSpPr>
        <xdr:cNvPr id="397" name="テキスト ボックス 396"/>
        <xdr:cNvSpPr txBox="1"/>
      </xdr:nvSpPr>
      <xdr:spPr>
        <a:xfrm>
          <a:off x="1828800" y="1295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41910</xdr:rowOff>
    </xdr:from>
    <xdr:to>
      <xdr:col>6</xdr:col>
      <xdr:colOff>171450</xdr:colOff>
      <xdr:row>75</xdr:row>
      <xdr:rowOff>143510</xdr:rowOff>
    </xdr:to>
    <xdr:sp macro="" textlink="">
      <xdr:nvSpPr>
        <xdr:cNvPr id="398" name="楕円 397"/>
        <xdr:cNvSpPr/>
      </xdr:nvSpPr>
      <xdr:spPr>
        <a:xfrm>
          <a:off x="1270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128288</xdr:rowOff>
    </xdr:from>
    <xdr:ext cx="762000" cy="259045"/>
    <xdr:sp macro="" textlink="">
      <xdr:nvSpPr>
        <xdr:cNvPr id="399" name="テキスト ボックス 398"/>
        <xdr:cNvSpPr txBox="1"/>
      </xdr:nvSpPr>
      <xdr:spPr>
        <a:xfrm>
          <a:off x="939800" y="12987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ＭＳ Ｐゴシック" pitchFamily="50" charset="-128"/>
              <a:ea typeface="ＭＳ Ｐゴシック" pitchFamily="50" charset="-128"/>
              <a:cs typeface="+mn-cs"/>
            </a:rPr>
            <a:t>　公債費以外に係る経常収支比率は、普通交付税の合併算定替の縮減等による経常一般財源歳入額が減少したことにより、前年度と比較して</a:t>
          </a:r>
          <a:r>
            <a:rPr lang="en-US" altLang="ja-JP" sz="1100" b="0" i="0" baseline="0">
              <a:solidFill>
                <a:schemeClr val="dk1"/>
              </a:solidFill>
              <a:effectLst/>
              <a:latin typeface="ＭＳ Ｐゴシック" pitchFamily="50" charset="-128"/>
              <a:ea typeface="ＭＳ Ｐゴシック" pitchFamily="50" charset="-128"/>
              <a:cs typeface="+mn-cs"/>
            </a:rPr>
            <a:t>1.4</a:t>
          </a:r>
          <a:r>
            <a:rPr lang="ja-JP" altLang="ja-JP" sz="1100" b="0" i="0" baseline="0">
              <a:solidFill>
                <a:schemeClr val="dk1"/>
              </a:solidFill>
              <a:effectLst/>
              <a:latin typeface="ＭＳ Ｐゴシック" pitchFamily="50" charset="-128"/>
              <a:ea typeface="ＭＳ Ｐゴシック" pitchFamily="50" charset="-128"/>
              <a:cs typeface="+mn-cs"/>
            </a:rPr>
            <a:t>％の増となったものの、類似団体平均値を下回っている。</a:t>
          </a:r>
          <a:endParaRPr lang="ja-JP" altLang="ja-JP" sz="1100">
            <a:effectLst/>
            <a:latin typeface="ＭＳ Ｐゴシック" pitchFamily="50" charset="-128"/>
            <a:ea typeface="ＭＳ Ｐゴシック" pitchFamily="50" charset="-128"/>
          </a:endParaRPr>
        </a:p>
        <a:p>
          <a:pPr rtl="0"/>
          <a:r>
            <a:rPr lang="ja-JP" altLang="ja-JP" sz="1100" b="0" i="0" baseline="0">
              <a:solidFill>
                <a:schemeClr val="dk1"/>
              </a:solidFill>
              <a:effectLst/>
              <a:latin typeface="ＭＳ Ｐゴシック" pitchFamily="50" charset="-128"/>
              <a:ea typeface="ＭＳ Ｐゴシック" pitchFamily="50" charset="-128"/>
              <a:cs typeface="+mn-cs"/>
            </a:rPr>
            <a:t>　今後も普通交付税の合併算定替が漸減していくことから、引き続き長門市経営改革プランに基づく事務事業コストの削減に努める。</a:t>
          </a:r>
          <a:endParaRPr lang="ja-JP" altLang="ja-JP" sz="1100">
            <a:effectLst/>
            <a:latin typeface="ＭＳ Ｐゴシック" pitchFamily="50" charset="-128"/>
            <a:ea typeface="ＭＳ Ｐゴシック"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27940</xdr:rowOff>
    </xdr:from>
    <xdr:to>
      <xdr:col>82</xdr:col>
      <xdr:colOff>107950</xdr:colOff>
      <xdr:row>81</xdr:row>
      <xdr:rowOff>54611</xdr:rowOff>
    </xdr:to>
    <xdr:cxnSp macro="">
      <xdr:nvCxnSpPr>
        <xdr:cNvPr id="427" name="直線コネクタ 426"/>
        <xdr:cNvCxnSpPr/>
      </xdr:nvCxnSpPr>
      <xdr:spPr>
        <a:xfrm flipV="1">
          <a:off x="16510000" y="12715240"/>
          <a:ext cx="0" cy="1226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8" name="公債費以外最小値テキスト"/>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9" name="直線コネクタ 428"/>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27940</xdr:rowOff>
    </xdr:from>
    <xdr:to>
      <xdr:col>82</xdr:col>
      <xdr:colOff>196850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100330</xdr:rowOff>
    </xdr:from>
    <xdr:to>
      <xdr:col>82</xdr:col>
      <xdr:colOff>107950</xdr:colOff>
      <xdr:row>77</xdr:row>
      <xdr:rowOff>153670</xdr:rowOff>
    </xdr:to>
    <xdr:cxnSp macro="">
      <xdr:nvCxnSpPr>
        <xdr:cNvPr id="432" name="直線コネクタ 431"/>
        <xdr:cNvCxnSpPr/>
      </xdr:nvCxnSpPr>
      <xdr:spPr>
        <a:xfrm>
          <a:off x="15671800" y="133019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135907</xdr:rowOff>
    </xdr:from>
    <xdr:ext cx="762000" cy="259045"/>
    <xdr:sp macro="" textlink="">
      <xdr:nvSpPr>
        <xdr:cNvPr id="433" name="公債費以外平均値テキスト"/>
        <xdr:cNvSpPr txBox="1"/>
      </xdr:nvSpPr>
      <xdr:spPr>
        <a:xfrm>
          <a:off x="16598900" y="13337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34" name="フローチャート: 判断 433"/>
        <xdr:cNvSpPr/>
      </xdr:nvSpPr>
      <xdr:spPr>
        <a:xfrm>
          <a:off x="16459200" y="1336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8889</xdr:rowOff>
    </xdr:from>
    <xdr:to>
      <xdr:col>78</xdr:col>
      <xdr:colOff>69850</xdr:colOff>
      <xdr:row>77</xdr:row>
      <xdr:rowOff>100330</xdr:rowOff>
    </xdr:to>
    <xdr:cxnSp macro="">
      <xdr:nvCxnSpPr>
        <xdr:cNvPr id="435" name="直線コネクタ 434"/>
        <xdr:cNvCxnSpPr/>
      </xdr:nvCxnSpPr>
      <xdr:spPr>
        <a:xfrm>
          <a:off x="14782800" y="13210539"/>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125730</xdr:rowOff>
    </xdr:from>
    <xdr:to>
      <xdr:col>78</xdr:col>
      <xdr:colOff>120650</xdr:colOff>
      <xdr:row>78</xdr:row>
      <xdr:rowOff>55880</xdr:rowOff>
    </xdr:to>
    <xdr:sp macro="" textlink="">
      <xdr:nvSpPr>
        <xdr:cNvPr id="436" name="フローチャート: 判断 435"/>
        <xdr:cNvSpPr/>
      </xdr:nvSpPr>
      <xdr:spPr>
        <a:xfrm>
          <a:off x="15621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40657</xdr:rowOff>
    </xdr:from>
    <xdr:ext cx="736600" cy="259045"/>
    <xdr:sp macro="" textlink="">
      <xdr:nvSpPr>
        <xdr:cNvPr id="437" name="テキスト ボックス 436"/>
        <xdr:cNvSpPr txBox="1"/>
      </xdr:nvSpPr>
      <xdr:spPr>
        <a:xfrm>
          <a:off x="15290800" y="13413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157480</xdr:rowOff>
    </xdr:from>
    <xdr:to>
      <xdr:col>73</xdr:col>
      <xdr:colOff>180975</xdr:colOff>
      <xdr:row>77</xdr:row>
      <xdr:rowOff>8889</xdr:rowOff>
    </xdr:to>
    <xdr:cxnSp macro="">
      <xdr:nvCxnSpPr>
        <xdr:cNvPr id="438" name="直線コネクタ 437"/>
        <xdr:cNvCxnSpPr/>
      </xdr:nvCxnSpPr>
      <xdr:spPr>
        <a:xfrm>
          <a:off x="13893800" y="131876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39" name="フローチャート: 判断 438"/>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162577</xdr:rowOff>
    </xdr:from>
    <xdr:ext cx="762000" cy="259045"/>
    <xdr:sp macro="" textlink="">
      <xdr:nvSpPr>
        <xdr:cNvPr id="440" name="テキスト ボックス 439"/>
        <xdr:cNvSpPr txBox="1"/>
      </xdr:nvSpPr>
      <xdr:spPr>
        <a:xfrm>
          <a:off x="14401800" y="133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157480</xdr:rowOff>
    </xdr:from>
    <xdr:to>
      <xdr:col>69</xdr:col>
      <xdr:colOff>92075</xdr:colOff>
      <xdr:row>77</xdr:row>
      <xdr:rowOff>24130</xdr:rowOff>
    </xdr:to>
    <xdr:cxnSp macro="">
      <xdr:nvCxnSpPr>
        <xdr:cNvPr id="441" name="直線コネクタ 440"/>
        <xdr:cNvCxnSpPr/>
      </xdr:nvCxnSpPr>
      <xdr:spPr>
        <a:xfrm flipV="1">
          <a:off x="13004800" y="131876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2" name="フローチャート: 判断 441"/>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43" name="テキスト ボックス 442"/>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34289</xdr:rowOff>
    </xdr:from>
    <xdr:to>
      <xdr:col>65</xdr:col>
      <xdr:colOff>53975</xdr:colOff>
      <xdr:row>77</xdr:row>
      <xdr:rowOff>135889</xdr:rowOff>
    </xdr:to>
    <xdr:sp macro="" textlink="">
      <xdr:nvSpPr>
        <xdr:cNvPr id="444" name="フローチャート: 判断 443"/>
        <xdr:cNvSpPr/>
      </xdr:nvSpPr>
      <xdr:spPr>
        <a:xfrm>
          <a:off x="12954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120666</xdr:rowOff>
    </xdr:from>
    <xdr:ext cx="762000" cy="259045"/>
    <xdr:sp macro="" textlink="">
      <xdr:nvSpPr>
        <xdr:cNvPr id="445" name="テキスト ボックス 444"/>
        <xdr:cNvSpPr txBox="1"/>
      </xdr:nvSpPr>
      <xdr:spPr>
        <a:xfrm>
          <a:off x="12623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102870</xdr:rowOff>
    </xdr:from>
    <xdr:to>
      <xdr:col>82</xdr:col>
      <xdr:colOff>158750</xdr:colOff>
      <xdr:row>78</xdr:row>
      <xdr:rowOff>33020</xdr:rowOff>
    </xdr:to>
    <xdr:sp macro="" textlink="">
      <xdr:nvSpPr>
        <xdr:cNvPr id="451" name="楕円 450"/>
        <xdr:cNvSpPr/>
      </xdr:nvSpPr>
      <xdr:spPr>
        <a:xfrm>
          <a:off x="164592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119397</xdr:rowOff>
    </xdr:from>
    <xdr:ext cx="762000" cy="259045"/>
    <xdr:sp macro="" textlink="">
      <xdr:nvSpPr>
        <xdr:cNvPr id="452" name="公債費以外該当値テキスト"/>
        <xdr:cNvSpPr txBox="1"/>
      </xdr:nvSpPr>
      <xdr:spPr>
        <a:xfrm>
          <a:off x="16598900" y="1314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49530</xdr:rowOff>
    </xdr:from>
    <xdr:to>
      <xdr:col>78</xdr:col>
      <xdr:colOff>120650</xdr:colOff>
      <xdr:row>77</xdr:row>
      <xdr:rowOff>151130</xdr:rowOff>
    </xdr:to>
    <xdr:sp macro="" textlink="">
      <xdr:nvSpPr>
        <xdr:cNvPr id="453" name="楕円 452"/>
        <xdr:cNvSpPr/>
      </xdr:nvSpPr>
      <xdr:spPr>
        <a:xfrm>
          <a:off x="15621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161307</xdr:rowOff>
    </xdr:from>
    <xdr:ext cx="736600" cy="259045"/>
    <xdr:sp macro="" textlink="">
      <xdr:nvSpPr>
        <xdr:cNvPr id="454" name="テキスト ボックス 453"/>
        <xdr:cNvSpPr txBox="1"/>
      </xdr:nvSpPr>
      <xdr:spPr>
        <a:xfrm>
          <a:off x="15290800" y="13020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129539</xdr:rowOff>
    </xdr:from>
    <xdr:to>
      <xdr:col>74</xdr:col>
      <xdr:colOff>31750</xdr:colOff>
      <xdr:row>77</xdr:row>
      <xdr:rowOff>59689</xdr:rowOff>
    </xdr:to>
    <xdr:sp macro="" textlink="">
      <xdr:nvSpPr>
        <xdr:cNvPr id="455" name="楕円 454"/>
        <xdr:cNvSpPr/>
      </xdr:nvSpPr>
      <xdr:spPr>
        <a:xfrm>
          <a:off x="14732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69867</xdr:rowOff>
    </xdr:from>
    <xdr:ext cx="762000" cy="259045"/>
    <xdr:sp macro="" textlink="">
      <xdr:nvSpPr>
        <xdr:cNvPr id="456" name="テキスト ボックス 455"/>
        <xdr:cNvSpPr txBox="1"/>
      </xdr:nvSpPr>
      <xdr:spPr>
        <a:xfrm>
          <a:off x="14401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106680</xdr:rowOff>
    </xdr:from>
    <xdr:to>
      <xdr:col>69</xdr:col>
      <xdr:colOff>142875</xdr:colOff>
      <xdr:row>77</xdr:row>
      <xdr:rowOff>36830</xdr:rowOff>
    </xdr:to>
    <xdr:sp macro="" textlink="">
      <xdr:nvSpPr>
        <xdr:cNvPr id="457" name="楕円 456"/>
        <xdr:cNvSpPr/>
      </xdr:nvSpPr>
      <xdr:spPr>
        <a:xfrm>
          <a:off x="138430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47007</xdr:rowOff>
    </xdr:from>
    <xdr:ext cx="762000" cy="259045"/>
    <xdr:sp macro="" textlink="">
      <xdr:nvSpPr>
        <xdr:cNvPr id="458" name="テキスト ボックス 457"/>
        <xdr:cNvSpPr txBox="1"/>
      </xdr:nvSpPr>
      <xdr:spPr>
        <a:xfrm>
          <a:off x="13512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144780</xdr:rowOff>
    </xdr:from>
    <xdr:to>
      <xdr:col>65</xdr:col>
      <xdr:colOff>53975</xdr:colOff>
      <xdr:row>77</xdr:row>
      <xdr:rowOff>74930</xdr:rowOff>
    </xdr:to>
    <xdr:sp macro="" textlink="">
      <xdr:nvSpPr>
        <xdr:cNvPr id="459" name="楕円 458"/>
        <xdr:cNvSpPr/>
      </xdr:nvSpPr>
      <xdr:spPr>
        <a:xfrm>
          <a:off x="12954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85107</xdr:rowOff>
    </xdr:from>
    <xdr:ext cx="762000" cy="259045"/>
    <xdr:sp macro="" textlink="">
      <xdr:nvSpPr>
        <xdr:cNvPr id="460" name="テキスト ボックス 459"/>
        <xdr:cNvSpPr txBox="1"/>
      </xdr:nvSpPr>
      <xdr:spPr>
        <a:xfrm>
          <a:off x="12623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22695</xdr:rowOff>
    </xdr:from>
    <xdr:to>
      <xdr:col>29</xdr:col>
      <xdr:colOff>127000</xdr:colOff>
      <xdr:row>20</xdr:row>
      <xdr:rowOff>100063</xdr:rowOff>
    </xdr:to>
    <xdr:cxnSp macro="">
      <xdr:nvCxnSpPr>
        <xdr:cNvPr id="45" name="直線コネクタ 44"/>
        <xdr:cNvCxnSpPr/>
      </xdr:nvCxnSpPr>
      <xdr:spPr bwMode="auto">
        <a:xfrm flipV="1">
          <a:off x="5651500" y="2127720"/>
          <a:ext cx="0" cy="14489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72140</xdr:rowOff>
    </xdr:from>
    <xdr:ext cx="762000" cy="259045"/>
    <xdr:sp macro="" textlink="">
      <xdr:nvSpPr>
        <xdr:cNvPr id="46" name="人口1人当たり決算額の推移最小値テキスト130"/>
        <xdr:cNvSpPr txBox="1"/>
      </xdr:nvSpPr>
      <xdr:spPr>
        <a:xfrm>
          <a:off x="5740400" y="354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100063</xdr:rowOff>
    </xdr:from>
    <xdr:to>
      <xdr:col>30</xdr:col>
      <xdr:colOff>25400</xdr:colOff>
      <xdr:row>20</xdr:row>
      <xdr:rowOff>100063</xdr:rowOff>
    </xdr:to>
    <xdr:cxnSp macro="">
      <xdr:nvCxnSpPr>
        <xdr:cNvPr id="47" name="直線コネクタ 46"/>
        <xdr:cNvCxnSpPr/>
      </xdr:nvCxnSpPr>
      <xdr:spPr bwMode="auto">
        <a:xfrm>
          <a:off x="5562600" y="3576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109072</xdr:rowOff>
    </xdr:from>
    <xdr:ext cx="762000" cy="259045"/>
    <xdr:sp macro="" textlink="">
      <xdr:nvSpPr>
        <xdr:cNvPr id="48" name="人口1人当たり決算額の推移最大値テキスト130"/>
        <xdr:cNvSpPr txBox="1"/>
      </xdr:nvSpPr>
      <xdr:spPr>
        <a:xfrm>
          <a:off x="5740400" y="187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22695</xdr:rowOff>
    </xdr:from>
    <xdr:to>
      <xdr:col>30</xdr:col>
      <xdr:colOff>25400</xdr:colOff>
      <xdr:row>12</xdr:row>
      <xdr:rowOff>22695</xdr:rowOff>
    </xdr:to>
    <xdr:cxnSp macro="">
      <xdr:nvCxnSpPr>
        <xdr:cNvPr id="49" name="直線コネクタ 48"/>
        <xdr:cNvCxnSpPr/>
      </xdr:nvCxnSpPr>
      <xdr:spPr bwMode="auto">
        <a:xfrm>
          <a:off x="5562600" y="21277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6579</xdr:rowOff>
    </xdr:from>
    <xdr:to>
      <xdr:col>29</xdr:col>
      <xdr:colOff>127000</xdr:colOff>
      <xdr:row>17</xdr:row>
      <xdr:rowOff>14630</xdr:rowOff>
    </xdr:to>
    <xdr:cxnSp macro="">
      <xdr:nvCxnSpPr>
        <xdr:cNvPr id="50" name="直線コネクタ 49"/>
        <xdr:cNvCxnSpPr/>
      </xdr:nvCxnSpPr>
      <xdr:spPr bwMode="auto">
        <a:xfrm flipV="1">
          <a:off x="5003800" y="2968854"/>
          <a:ext cx="647700" cy="8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162805</xdr:rowOff>
    </xdr:from>
    <xdr:ext cx="762000" cy="259045"/>
    <xdr:sp macro="" textlink="">
      <xdr:nvSpPr>
        <xdr:cNvPr id="51" name="人口1人当たり決算額の推移平均値テキスト130"/>
        <xdr:cNvSpPr txBox="1"/>
      </xdr:nvSpPr>
      <xdr:spPr>
        <a:xfrm>
          <a:off x="5740400" y="29536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133807</xdr:rowOff>
    </xdr:from>
    <xdr:to>
      <xdr:col>29</xdr:col>
      <xdr:colOff>177800</xdr:colOff>
      <xdr:row>17</xdr:row>
      <xdr:rowOff>63957</xdr:rowOff>
    </xdr:to>
    <xdr:sp macro="" textlink="">
      <xdr:nvSpPr>
        <xdr:cNvPr id="52" name="フローチャート: 判断 51"/>
        <xdr:cNvSpPr/>
      </xdr:nvSpPr>
      <xdr:spPr bwMode="auto">
        <a:xfrm>
          <a:off x="5600700" y="2924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14630</xdr:rowOff>
    </xdr:from>
    <xdr:to>
      <xdr:col>26</xdr:col>
      <xdr:colOff>50800</xdr:colOff>
      <xdr:row>17</xdr:row>
      <xdr:rowOff>36589</xdr:rowOff>
    </xdr:to>
    <xdr:cxnSp macro="">
      <xdr:nvCxnSpPr>
        <xdr:cNvPr id="53" name="直線コネクタ 52"/>
        <xdr:cNvCxnSpPr/>
      </xdr:nvCxnSpPr>
      <xdr:spPr bwMode="auto">
        <a:xfrm flipV="1">
          <a:off x="4305300" y="2976905"/>
          <a:ext cx="698500" cy="219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147879</xdr:rowOff>
    </xdr:from>
    <xdr:to>
      <xdr:col>26</xdr:col>
      <xdr:colOff>101600</xdr:colOff>
      <xdr:row>17</xdr:row>
      <xdr:rowOff>78029</xdr:rowOff>
    </xdr:to>
    <xdr:sp macro="" textlink="">
      <xdr:nvSpPr>
        <xdr:cNvPr id="54" name="フローチャート: 判断 53"/>
        <xdr:cNvSpPr/>
      </xdr:nvSpPr>
      <xdr:spPr bwMode="auto">
        <a:xfrm>
          <a:off x="49530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62806</xdr:rowOff>
    </xdr:from>
    <xdr:ext cx="736600" cy="259045"/>
    <xdr:sp macro="" textlink="">
      <xdr:nvSpPr>
        <xdr:cNvPr id="55" name="テキスト ボックス 54"/>
        <xdr:cNvSpPr txBox="1"/>
      </xdr:nvSpPr>
      <xdr:spPr>
        <a:xfrm>
          <a:off x="4622800" y="3025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36589</xdr:rowOff>
    </xdr:from>
    <xdr:to>
      <xdr:col>22</xdr:col>
      <xdr:colOff>114300</xdr:colOff>
      <xdr:row>17</xdr:row>
      <xdr:rowOff>44983</xdr:rowOff>
    </xdr:to>
    <xdr:cxnSp macro="">
      <xdr:nvCxnSpPr>
        <xdr:cNvPr id="56" name="直線コネクタ 55"/>
        <xdr:cNvCxnSpPr/>
      </xdr:nvCxnSpPr>
      <xdr:spPr bwMode="auto">
        <a:xfrm flipV="1">
          <a:off x="3606800" y="2998864"/>
          <a:ext cx="698500" cy="8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2540</xdr:rowOff>
    </xdr:from>
    <xdr:to>
      <xdr:col>22</xdr:col>
      <xdr:colOff>165100</xdr:colOff>
      <xdr:row>17</xdr:row>
      <xdr:rowOff>104140</xdr:rowOff>
    </xdr:to>
    <xdr:sp macro="" textlink="">
      <xdr:nvSpPr>
        <xdr:cNvPr id="57" name="フローチャート: 判断 56"/>
        <xdr:cNvSpPr/>
      </xdr:nvSpPr>
      <xdr:spPr bwMode="auto">
        <a:xfrm>
          <a:off x="42545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88917</xdr:rowOff>
    </xdr:from>
    <xdr:ext cx="762000" cy="259045"/>
    <xdr:sp macro="" textlink="">
      <xdr:nvSpPr>
        <xdr:cNvPr id="58" name="テキスト ボックス 57"/>
        <xdr:cNvSpPr txBox="1"/>
      </xdr:nvSpPr>
      <xdr:spPr>
        <a:xfrm>
          <a:off x="3924300" y="30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44983</xdr:rowOff>
    </xdr:from>
    <xdr:to>
      <xdr:col>18</xdr:col>
      <xdr:colOff>177800</xdr:colOff>
      <xdr:row>17</xdr:row>
      <xdr:rowOff>57963</xdr:rowOff>
    </xdr:to>
    <xdr:cxnSp macro="">
      <xdr:nvCxnSpPr>
        <xdr:cNvPr id="59" name="直線コネクタ 58"/>
        <xdr:cNvCxnSpPr/>
      </xdr:nvCxnSpPr>
      <xdr:spPr bwMode="auto">
        <a:xfrm flipV="1">
          <a:off x="2908300" y="3007258"/>
          <a:ext cx="698500" cy="129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11011</xdr:rowOff>
    </xdr:from>
    <xdr:to>
      <xdr:col>19</xdr:col>
      <xdr:colOff>38100</xdr:colOff>
      <xdr:row>17</xdr:row>
      <xdr:rowOff>112611</xdr:rowOff>
    </xdr:to>
    <xdr:sp macro="" textlink="">
      <xdr:nvSpPr>
        <xdr:cNvPr id="60" name="フローチャート: 判断 59"/>
        <xdr:cNvSpPr/>
      </xdr:nvSpPr>
      <xdr:spPr bwMode="auto">
        <a:xfrm>
          <a:off x="3556000" y="2973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97388</xdr:rowOff>
    </xdr:from>
    <xdr:ext cx="762000" cy="259045"/>
    <xdr:sp macro="" textlink="">
      <xdr:nvSpPr>
        <xdr:cNvPr id="61" name="テキスト ボックス 60"/>
        <xdr:cNvSpPr txBox="1"/>
      </xdr:nvSpPr>
      <xdr:spPr>
        <a:xfrm>
          <a:off x="3225800" y="305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60287</xdr:rowOff>
    </xdr:from>
    <xdr:to>
      <xdr:col>15</xdr:col>
      <xdr:colOff>101600</xdr:colOff>
      <xdr:row>17</xdr:row>
      <xdr:rowOff>161887</xdr:rowOff>
    </xdr:to>
    <xdr:sp macro="" textlink="">
      <xdr:nvSpPr>
        <xdr:cNvPr id="62" name="フローチャート: 判断 61"/>
        <xdr:cNvSpPr/>
      </xdr:nvSpPr>
      <xdr:spPr bwMode="auto">
        <a:xfrm>
          <a:off x="28575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146664</xdr:rowOff>
    </xdr:from>
    <xdr:ext cx="762000" cy="259045"/>
    <xdr:sp macro="" textlink="">
      <xdr:nvSpPr>
        <xdr:cNvPr id="63" name="テキスト ボックス 62"/>
        <xdr:cNvSpPr txBox="1"/>
      </xdr:nvSpPr>
      <xdr:spPr>
        <a:xfrm>
          <a:off x="2527300" y="310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127229</xdr:rowOff>
    </xdr:from>
    <xdr:to>
      <xdr:col>29</xdr:col>
      <xdr:colOff>177800</xdr:colOff>
      <xdr:row>17</xdr:row>
      <xdr:rowOff>57379</xdr:rowOff>
    </xdr:to>
    <xdr:sp macro="" textlink="">
      <xdr:nvSpPr>
        <xdr:cNvPr id="69" name="楕円 68"/>
        <xdr:cNvSpPr/>
      </xdr:nvSpPr>
      <xdr:spPr bwMode="auto">
        <a:xfrm>
          <a:off x="5600700" y="2918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143756</xdr:rowOff>
    </xdr:from>
    <xdr:ext cx="762000" cy="259045"/>
    <xdr:sp macro="" textlink="">
      <xdr:nvSpPr>
        <xdr:cNvPr id="70" name="人口1人当たり決算額の推移該当値テキスト130"/>
        <xdr:cNvSpPr txBox="1"/>
      </xdr:nvSpPr>
      <xdr:spPr>
        <a:xfrm>
          <a:off x="5740400" y="276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135280</xdr:rowOff>
    </xdr:from>
    <xdr:to>
      <xdr:col>26</xdr:col>
      <xdr:colOff>101600</xdr:colOff>
      <xdr:row>17</xdr:row>
      <xdr:rowOff>65430</xdr:rowOff>
    </xdr:to>
    <xdr:sp macro="" textlink="">
      <xdr:nvSpPr>
        <xdr:cNvPr id="71" name="楕円 70"/>
        <xdr:cNvSpPr/>
      </xdr:nvSpPr>
      <xdr:spPr bwMode="auto">
        <a:xfrm>
          <a:off x="4953000" y="29261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75607</xdr:rowOff>
    </xdr:from>
    <xdr:ext cx="736600" cy="259045"/>
    <xdr:sp macro="" textlink="">
      <xdr:nvSpPr>
        <xdr:cNvPr id="72" name="テキスト ボックス 71"/>
        <xdr:cNvSpPr txBox="1"/>
      </xdr:nvSpPr>
      <xdr:spPr>
        <a:xfrm>
          <a:off x="4622800" y="2694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157239</xdr:rowOff>
    </xdr:from>
    <xdr:to>
      <xdr:col>22</xdr:col>
      <xdr:colOff>165100</xdr:colOff>
      <xdr:row>17</xdr:row>
      <xdr:rowOff>87389</xdr:rowOff>
    </xdr:to>
    <xdr:sp macro="" textlink="">
      <xdr:nvSpPr>
        <xdr:cNvPr id="73" name="楕円 72"/>
        <xdr:cNvSpPr/>
      </xdr:nvSpPr>
      <xdr:spPr bwMode="auto">
        <a:xfrm>
          <a:off x="4254500" y="29480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97566</xdr:rowOff>
    </xdr:from>
    <xdr:ext cx="762000" cy="259045"/>
    <xdr:sp macro="" textlink="">
      <xdr:nvSpPr>
        <xdr:cNvPr id="74" name="テキスト ボックス 73"/>
        <xdr:cNvSpPr txBox="1"/>
      </xdr:nvSpPr>
      <xdr:spPr>
        <a:xfrm>
          <a:off x="3924300" y="2716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165633</xdr:rowOff>
    </xdr:from>
    <xdr:to>
      <xdr:col>19</xdr:col>
      <xdr:colOff>38100</xdr:colOff>
      <xdr:row>17</xdr:row>
      <xdr:rowOff>95783</xdr:rowOff>
    </xdr:to>
    <xdr:sp macro="" textlink="">
      <xdr:nvSpPr>
        <xdr:cNvPr id="75" name="楕円 74"/>
        <xdr:cNvSpPr/>
      </xdr:nvSpPr>
      <xdr:spPr bwMode="auto">
        <a:xfrm>
          <a:off x="3556000" y="2956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105960</xdr:rowOff>
    </xdr:from>
    <xdr:ext cx="762000" cy="259045"/>
    <xdr:sp macro="" textlink="">
      <xdr:nvSpPr>
        <xdr:cNvPr id="76" name="テキスト ボックス 75"/>
        <xdr:cNvSpPr txBox="1"/>
      </xdr:nvSpPr>
      <xdr:spPr>
        <a:xfrm>
          <a:off x="3225800" y="272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7163</xdr:rowOff>
    </xdr:from>
    <xdr:to>
      <xdr:col>15</xdr:col>
      <xdr:colOff>101600</xdr:colOff>
      <xdr:row>17</xdr:row>
      <xdr:rowOff>108763</xdr:rowOff>
    </xdr:to>
    <xdr:sp macro="" textlink="">
      <xdr:nvSpPr>
        <xdr:cNvPr id="77" name="楕円 76"/>
        <xdr:cNvSpPr/>
      </xdr:nvSpPr>
      <xdr:spPr bwMode="auto">
        <a:xfrm>
          <a:off x="2857500" y="2969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118940</xdr:rowOff>
    </xdr:from>
    <xdr:ext cx="762000" cy="259045"/>
    <xdr:sp macro="" textlink="">
      <xdr:nvSpPr>
        <xdr:cNvPr id="78" name="テキスト ボックス 77"/>
        <xdr:cNvSpPr txBox="1"/>
      </xdr:nvSpPr>
      <xdr:spPr>
        <a:xfrm>
          <a:off x="2527300" y="2738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6730</xdr:rowOff>
    </xdr:from>
    <xdr:to>
      <xdr:col>29</xdr:col>
      <xdr:colOff>127000</xdr:colOff>
      <xdr:row>38</xdr:row>
      <xdr:rowOff>114050</xdr:rowOff>
    </xdr:to>
    <xdr:cxnSp macro="">
      <xdr:nvCxnSpPr>
        <xdr:cNvPr id="107" name="直線コネクタ 106"/>
        <xdr:cNvCxnSpPr/>
      </xdr:nvCxnSpPr>
      <xdr:spPr bwMode="auto">
        <a:xfrm flipV="1">
          <a:off x="5651500" y="6274180"/>
          <a:ext cx="0" cy="13074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86127</xdr:rowOff>
    </xdr:from>
    <xdr:ext cx="762000" cy="259045"/>
    <xdr:sp macro="" textlink="">
      <xdr:nvSpPr>
        <xdr:cNvPr id="108" name="人口1人当たり決算額の推移最小値テキスト445"/>
        <xdr:cNvSpPr txBox="1"/>
      </xdr:nvSpPr>
      <xdr:spPr>
        <a:xfrm>
          <a:off x="5740400" y="755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114050</xdr:rowOff>
    </xdr:from>
    <xdr:to>
      <xdr:col>30</xdr:col>
      <xdr:colOff>25400</xdr:colOff>
      <xdr:row>38</xdr:row>
      <xdr:rowOff>114050</xdr:rowOff>
    </xdr:to>
    <xdr:cxnSp macro="">
      <xdr:nvCxnSpPr>
        <xdr:cNvPr id="109" name="直線コネクタ 108"/>
        <xdr:cNvCxnSpPr/>
      </xdr:nvCxnSpPr>
      <xdr:spPr bwMode="auto">
        <a:xfrm>
          <a:off x="5562600" y="75816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93107</xdr:rowOff>
    </xdr:from>
    <xdr:ext cx="762000" cy="259045"/>
    <xdr:sp macro="" textlink="">
      <xdr:nvSpPr>
        <xdr:cNvPr id="110" name="人口1人当たり決算額の推移最大値テキスト445"/>
        <xdr:cNvSpPr txBox="1"/>
      </xdr:nvSpPr>
      <xdr:spPr>
        <a:xfrm>
          <a:off x="5740400" y="60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6730</xdr:rowOff>
    </xdr:from>
    <xdr:to>
      <xdr:col>30</xdr:col>
      <xdr:colOff>25400</xdr:colOff>
      <xdr:row>34</xdr:row>
      <xdr:rowOff>6730</xdr:rowOff>
    </xdr:to>
    <xdr:cxnSp macro="">
      <xdr:nvCxnSpPr>
        <xdr:cNvPr id="111" name="直線コネクタ 110"/>
        <xdr:cNvCxnSpPr/>
      </xdr:nvCxnSpPr>
      <xdr:spPr bwMode="auto">
        <a:xfrm>
          <a:off x="5562600" y="62741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341271</xdr:rowOff>
    </xdr:from>
    <xdr:to>
      <xdr:col>29</xdr:col>
      <xdr:colOff>127000</xdr:colOff>
      <xdr:row>38</xdr:row>
      <xdr:rowOff>13371</xdr:rowOff>
    </xdr:to>
    <xdr:cxnSp macro="">
      <xdr:nvCxnSpPr>
        <xdr:cNvPr id="112" name="直線コネクタ 111"/>
        <xdr:cNvCxnSpPr/>
      </xdr:nvCxnSpPr>
      <xdr:spPr bwMode="auto">
        <a:xfrm>
          <a:off x="5003800" y="7465971"/>
          <a:ext cx="647700" cy="150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127928</xdr:rowOff>
    </xdr:from>
    <xdr:ext cx="762000" cy="259045"/>
    <xdr:sp macro="" textlink="">
      <xdr:nvSpPr>
        <xdr:cNvPr id="113" name="人口1人当たり決算額の推移平均値テキスト445"/>
        <xdr:cNvSpPr txBox="1"/>
      </xdr:nvSpPr>
      <xdr:spPr>
        <a:xfrm>
          <a:off x="5740400" y="72526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282851</xdr:rowOff>
    </xdr:from>
    <xdr:to>
      <xdr:col>29</xdr:col>
      <xdr:colOff>177800</xdr:colOff>
      <xdr:row>38</xdr:row>
      <xdr:rowOff>41551</xdr:rowOff>
    </xdr:to>
    <xdr:sp macro="" textlink="">
      <xdr:nvSpPr>
        <xdr:cNvPr id="114" name="フローチャート: 判断 113"/>
        <xdr:cNvSpPr/>
      </xdr:nvSpPr>
      <xdr:spPr bwMode="auto">
        <a:xfrm>
          <a:off x="5600700" y="74075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341271</xdr:rowOff>
    </xdr:from>
    <xdr:to>
      <xdr:col>26</xdr:col>
      <xdr:colOff>50800</xdr:colOff>
      <xdr:row>37</xdr:row>
      <xdr:rowOff>342353</xdr:rowOff>
    </xdr:to>
    <xdr:cxnSp macro="">
      <xdr:nvCxnSpPr>
        <xdr:cNvPr id="115" name="直線コネクタ 114"/>
        <xdr:cNvCxnSpPr/>
      </xdr:nvCxnSpPr>
      <xdr:spPr bwMode="auto">
        <a:xfrm flipV="1">
          <a:off x="4305300" y="7465971"/>
          <a:ext cx="698500" cy="10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279151</xdr:rowOff>
    </xdr:from>
    <xdr:to>
      <xdr:col>26</xdr:col>
      <xdr:colOff>101600</xdr:colOff>
      <xdr:row>38</xdr:row>
      <xdr:rowOff>37851</xdr:rowOff>
    </xdr:to>
    <xdr:sp macro="" textlink="">
      <xdr:nvSpPr>
        <xdr:cNvPr id="116" name="フローチャート: 判断 115"/>
        <xdr:cNvSpPr/>
      </xdr:nvSpPr>
      <xdr:spPr bwMode="auto">
        <a:xfrm>
          <a:off x="4953000" y="7403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48028</xdr:rowOff>
    </xdr:from>
    <xdr:ext cx="736600" cy="259045"/>
    <xdr:sp macro="" textlink="">
      <xdr:nvSpPr>
        <xdr:cNvPr id="117" name="テキスト ボックス 116"/>
        <xdr:cNvSpPr txBox="1"/>
      </xdr:nvSpPr>
      <xdr:spPr>
        <a:xfrm>
          <a:off x="4622800" y="7172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317832</xdr:rowOff>
    </xdr:from>
    <xdr:to>
      <xdr:col>22</xdr:col>
      <xdr:colOff>114300</xdr:colOff>
      <xdr:row>37</xdr:row>
      <xdr:rowOff>342353</xdr:rowOff>
    </xdr:to>
    <xdr:cxnSp macro="">
      <xdr:nvCxnSpPr>
        <xdr:cNvPr id="118" name="直線コネクタ 117"/>
        <xdr:cNvCxnSpPr/>
      </xdr:nvCxnSpPr>
      <xdr:spPr bwMode="auto">
        <a:xfrm>
          <a:off x="3606800" y="7442532"/>
          <a:ext cx="698500" cy="24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278942</xdr:rowOff>
    </xdr:from>
    <xdr:to>
      <xdr:col>22</xdr:col>
      <xdr:colOff>165100</xdr:colOff>
      <xdr:row>38</xdr:row>
      <xdr:rowOff>37642</xdr:rowOff>
    </xdr:to>
    <xdr:sp macro="" textlink="">
      <xdr:nvSpPr>
        <xdr:cNvPr id="119" name="フローチャート: 判断 118"/>
        <xdr:cNvSpPr/>
      </xdr:nvSpPr>
      <xdr:spPr bwMode="auto">
        <a:xfrm>
          <a:off x="42545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47819</xdr:rowOff>
    </xdr:from>
    <xdr:ext cx="762000" cy="259045"/>
    <xdr:sp macro="" textlink="">
      <xdr:nvSpPr>
        <xdr:cNvPr id="120" name="テキスト ボックス 119"/>
        <xdr:cNvSpPr txBox="1"/>
      </xdr:nvSpPr>
      <xdr:spPr>
        <a:xfrm>
          <a:off x="3924300" y="717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317832</xdr:rowOff>
    </xdr:from>
    <xdr:to>
      <xdr:col>18</xdr:col>
      <xdr:colOff>177800</xdr:colOff>
      <xdr:row>37</xdr:row>
      <xdr:rowOff>319656</xdr:rowOff>
    </xdr:to>
    <xdr:cxnSp macro="">
      <xdr:nvCxnSpPr>
        <xdr:cNvPr id="121" name="直線コネクタ 120"/>
        <xdr:cNvCxnSpPr/>
      </xdr:nvCxnSpPr>
      <xdr:spPr bwMode="auto">
        <a:xfrm flipV="1">
          <a:off x="2908300" y="7442532"/>
          <a:ext cx="698500" cy="1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277547</xdr:rowOff>
    </xdr:from>
    <xdr:to>
      <xdr:col>19</xdr:col>
      <xdr:colOff>38100</xdr:colOff>
      <xdr:row>38</xdr:row>
      <xdr:rowOff>36247</xdr:rowOff>
    </xdr:to>
    <xdr:sp macro="" textlink="">
      <xdr:nvSpPr>
        <xdr:cNvPr id="122" name="フローチャート: 判断 121"/>
        <xdr:cNvSpPr/>
      </xdr:nvSpPr>
      <xdr:spPr bwMode="auto">
        <a:xfrm>
          <a:off x="3556000" y="74022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21024</xdr:rowOff>
    </xdr:from>
    <xdr:ext cx="762000" cy="259045"/>
    <xdr:sp macro="" textlink="">
      <xdr:nvSpPr>
        <xdr:cNvPr id="123" name="テキスト ボックス 122"/>
        <xdr:cNvSpPr txBox="1"/>
      </xdr:nvSpPr>
      <xdr:spPr>
        <a:xfrm>
          <a:off x="3225800" y="748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280466</xdr:rowOff>
    </xdr:from>
    <xdr:to>
      <xdr:col>15</xdr:col>
      <xdr:colOff>101600</xdr:colOff>
      <xdr:row>38</xdr:row>
      <xdr:rowOff>39166</xdr:rowOff>
    </xdr:to>
    <xdr:sp macro="" textlink="">
      <xdr:nvSpPr>
        <xdr:cNvPr id="124" name="フローチャート: 判断 123"/>
        <xdr:cNvSpPr/>
      </xdr:nvSpPr>
      <xdr:spPr bwMode="auto">
        <a:xfrm>
          <a:off x="28575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23943</xdr:rowOff>
    </xdr:from>
    <xdr:ext cx="762000" cy="259045"/>
    <xdr:sp macro="" textlink="">
      <xdr:nvSpPr>
        <xdr:cNvPr id="125" name="テキスト ボックス 124"/>
        <xdr:cNvSpPr txBox="1"/>
      </xdr:nvSpPr>
      <xdr:spPr>
        <a:xfrm>
          <a:off x="2527300" y="749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305471</xdr:rowOff>
    </xdr:from>
    <xdr:to>
      <xdr:col>29</xdr:col>
      <xdr:colOff>177800</xdr:colOff>
      <xdr:row>38</xdr:row>
      <xdr:rowOff>64171</xdr:rowOff>
    </xdr:to>
    <xdr:sp macro="" textlink="">
      <xdr:nvSpPr>
        <xdr:cNvPr id="131" name="楕円 130"/>
        <xdr:cNvSpPr/>
      </xdr:nvSpPr>
      <xdr:spPr bwMode="auto">
        <a:xfrm>
          <a:off x="5600700" y="7430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242228</xdr:rowOff>
    </xdr:from>
    <xdr:ext cx="762000" cy="259045"/>
    <xdr:sp macro="" textlink="">
      <xdr:nvSpPr>
        <xdr:cNvPr id="132" name="人口1人当たり決算額の推移該当値テキスト445"/>
        <xdr:cNvSpPr txBox="1"/>
      </xdr:nvSpPr>
      <xdr:spPr>
        <a:xfrm>
          <a:off x="5740400" y="7366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290471</xdr:rowOff>
    </xdr:from>
    <xdr:to>
      <xdr:col>26</xdr:col>
      <xdr:colOff>101600</xdr:colOff>
      <xdr:row>38</xdr:row>
      <xdr:rowOff>49171</xdr:rowOff>
    </xdr:to>
    <xdr:sp macro="" textlink="">
      <xdr:nvSpPr>
        <xdr:cNvPr id="133" name="楕円 132"/>
        <xdr:cNvSpPr/>
      </xdr:nvSpPr>
      <xdr:spPr bwMode="auto">
        <a:xfrm>
          <a:off x="4953000" y="7415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33948</xdr:rowOff>
    </xdr:from>
    <xdr:ext cx="736600" cy="259045"/>
    <xdr:sp macro="" textlink="">
      <xdr:nvSpPr>
        <xdr:cNvPr id="134" name="テキスト ボックス 133"/>
        <xdr:cNvSpPr txBox="1"/>
      </xdr:nvSpPr>
      <xdr:spPr>
        <a:xfrm>
          <a:off x="4622800" y="7501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291553</xdr:rowOff>
    </xdr:from>
    <xdr:to>
      <xdr:col>22</xdr:col>
      <xdr:colOff>165100</xdr:colOff>
      <xdr:row>38</xdr:row>
      <xdr:rowOff>50253</xdr:rowOff>
    </xdr:to>
    <xdr:sp macro="" textlink="">
      <xdr:nvSpPr>
        <xdr:cNvPr id="135" name="楕円 134"/>
        <xdr:cNvSpPr/>
      </xdr:nvSpPr>
      <xdr:spPr bwMode="auto">
        <a:xfrm>
          <a:off x="4254500" y="7416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35030</xdr:rowOff>
    </xdr:from>
    <xdr:ext cx="762000" cy="259045"/>
    <xdr:sp macro="" textlink="">
      <xdr:nvSpPr>
        <xdr:cNvPr id="136" name="テキスト ボックス 135"/>
        <xdr:cNvSpPr txBox="1"/>
      </xdr:nvSpPr>
      <xdr:spPr>
        <a:xfrm>
          <a:off x="3924300" y="7502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267032</xdr:rowOff>
    </xdr:from>
    <xdr:to>
      <xdr:col>19</xdr:col>
      <xdr:colOff>38100</xdr:colOff>
      <xdr:row>38</xdr:row>
      <xdr:rowOff>25732</xdr:rowOff>
    </xdr:to>
    <xdr:sp macro="" textlink="">
      <xdr:nvSpPr>
        <xdr:cNvPr id="137" name="楕円 136"/>
        <xdr:cNvSpPr/>
      </xdr:nvSpPr>
      <xdr:spPr bwMode="auto">
        <a:xfrm>
          <a:off x="3556000" y="7391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35909</xdr:rowOff>
    </xdr:from>
    <xdr:ext cx="762000" cy="259045"/>
    <xdr:sp macro="" textlink="">
      <xdr:nvSpPr>
        <xdr:cNvPr id="138" name="テキスト ボックス 137"/>
        <xdr:cNvSpPr txBox="1"/>
      </xdr:nvSpPr>
      <xdr:spPr>
        <a:xfrm>
          <a:off x="3225800" y="7160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268856</xdr:rowOff>
    </xdr:from>
    <xdr:to>
      <xdr:col>15</xdr:col>
      <xdr:colOff>101600</xdr:colOff>
      <xdr:row>38</xdr:row>
      <xdr:rowOff>27556</xdr:rowOff>
    </xdr:to>
    <xdr:sp macro="" textlink="">
      <xdr:nvSpPr>
        <xdr:cNvPr id="139" name="楕円 138"/>
        <xdr:cNvSpPr/>
      </xdr:nvSpPr>
      <xdr:spPr bwMode="auto">
        <a:xfrm>
          <a:off x="2857500" y="73935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37733</xdr:rowOff>
    </xdr:from>
    <xdr:ext cx="762000" cy="259045"/>
    <xdr:sp macro="" textlink="">
      <xdr:nvSpPr>
        <xdr:cNvPr id="140" name="テキスト ボックス 139"/>
        <xdr:cNvSpPr txBox="1"/>
      </xdr:nvSpPr>
      <xdr:spPr>
        <a:xfrm>
          <a:off x="2527300" y="716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34,305
33,858
357.31
21,044,355
20,192,521
661,325
12,544,156
21,709,680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143777</xdr:rowOff>
    </xdr:from>
    <xdr:to>
      <xdr:col>24</xdr:col>
      <xdr:colOff>62865</xdr:colOff>
      <xdr:row>38</xdr:row>
      <xdr:rowOff>65151</xdr:rowOff>
    </xdr:to>
    <xdr:cxnSp macro="">
      <xdr:nvCxnSpPr>
        <xdr:cNvPr id="56" name="直線コネクタ 55"/>
        <xdr:cNvCxnSpPr/>
      </xdr:nvCxnSpPr>
      <xdr:spPr>
        <a:xfrm flipV="1">
          <a:off x="4633595" y="5115827"/>
          <a:ext cx="1270" cy="1464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68978</xdr:rowOff>
    </xdr:from>
    <xdr:ext cx="534377" cy="259045"/>
    <xdr:sp macro="" textlink="">
      <xdr:nvSpPr>
        <xdr:cNvPr id="57" name="人件費最小値テキスト"/>
        <xdr:cNvSpPr txBox="1"/>
      </xdr:nvSpPr>
      <xdr:spPr>
        <a:xfrm>
          <a:off x="4686300" y="65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65151</xdr:rowOff>
    </xdr:from>
    <xdr:to>
      <xdr:col>24</xdr:col>
      <xdr:colOff>152400</xdr:colOff>
      <xdr:row>38</xdr:row>
      <xdr:rowOff>65151</xdr:rowOff>
    </xdr:to>
    <xdr:cxnSp macro="">
      <xdr:nvCxnSpPr>
        <xdr:cNvPr id="58" name="直線コネクタ 57"/>
        <xdr:cNvCxnSpPr/>
      </xdr:nvCxnSpPr>
      <xdr:spPr>
        <a:xfrm>
          <a:off x="4546600" y="6580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90454</xdr:rowOff>
    </xdr:from>
    <xdr:ext cx="599010" cy="259045"/>
    <xdr:sp macro="" textlink="">
      <xdr:nvSpPr>
        <xdr:cNvPr id="59" name="人件費最大値テキスト"/>
        <xdr:cNvSpPr txBox="1"/>
      </xdr:nvSpPr>
      <xdr:spPr>
        <a:xfrm>
          <a:off x="4686300" y="489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143777</xdr:rowOff>
    </xdr:from>
    <xdr:to>
      <xdr:col>24</xdr:col>
      <xdr:colOff>152400</xdr:colOff>
      <xdr:row>29</xdr:row>
      <xdr:rowOff>143777</xdr:rowOff>
    </xdr:to>
    <xdr:cxnSp macro="">
      <xdr:nvCxnSpPr>
        <xdr:cNvPr id="60" name="直線コネクタ 59"/>
        <xdr:cNvCxnSpPr/>
      </xdr:nvCxnSpPr>
      <xdr:spPr>
        <a:xfrm>
          <a:off x="4546600" y="511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7455</xdr:rowOff>
    </xdr:from>
    <xdr:to>
      <xdr:col>24</xdr:col>
      <xdr:colOff>63500</xdr:colOff>
      <xdr:row>34</xdr:row>
      <xdr:rowOff>9779</xdr:rowOff>
    </xdr:to>
    <xdr:cxnSp macro="">
      <xdr:nvCxnSpPr>
        <xdr:cNvPr id="61" name="直線コネクタ 60"/>
        <xdr:cNvCxnSpPr/>
      </xdr:nvCxnSpPr>
      <xdr:spPr>
        <a:xfrm flipV="1">
          <a:off x="3797300" y="5836755"/>
          <a:ext cx="8382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62069</xdr:rowOff>
    </xdr:from>
    <xdr:ext cx="534377" cy="259045"/>
    <xdr:sp macro="" textlink="">
      <xdr:nvSpPr>
        <xdr:cNvPr id="62" name="人件費平均値テキスト"/>
        <xdr:cNvSpPr txBox="1"/>
      </xdr:nvSpPr>
      <xdr:spPr>
        <a:xfrm>
          <a:off x="4686300" y="5891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83642</xdr:rowOff>
    </xdr:from>
    <xdr:to>
      <xdr:col>24</xdr:col>
      <xdr:colOff>114300</xdr:colOff>
      <xdr:row>35</xdr:row>
      <xdr:rowOff>13792</xdr:rowOff>
    </xdr:to>
    <xdr:sp macro="" textlink="">
      <xdr:nvSpPr>
        <xdr:cNvPr id="63" name="フローチャート: 判断 62"/>
        <xdr:cNvSpPr/>
      </xdr:nvSpPr>
      <xdr:spPr>
        <a:xfrm>
          <a:off x="4584700" y="5912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9779</xdr:rowOff>
    </xdr:from>
    <xdr:to>
      <xdr:col>19</xdr:col>
      <xdr:colOff>177800</xdr:colOff>
      <xdr:row>34</xdr:row>
      <xdr:rowOff>17691</xdr:rowOff>
    </xdr:to>
    <xdr:cxnSp macro="">
      <xdr:nvCxnSpPr>
        <xdr:cNvPr id="64" name="直線コネクタ 63"/>
        <xdr:cNvCxnSpPr/>
      </xdr:nvCxnSpPr>
      <xdr:spPr>
        <a:xfrm flipV="1">
          <a:off x="2908300" y="5839079"/>
          <a:ext cx="889000" cy="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94666</xdr:rowOff>
    </xdr:from>
    <xdr:to>
      <xdr:col>20</xdr:col>
      <xdr:colOff>38100</xdr:colOff>
      <xdr:row>35</xdr:row>
      <xdr:rowOff>24816</xdr:rowOff>
    </xdr:to>
    <xdr:sp macro="" textlink="">
      <xdr:nvSpPr>
        <xdr:cNvPr id="65" name="フローチャート: 判断 64"/>
        <xdr:cNvSpPr/>
      </xdr:nvSpPr>
      <xdr:spPr>
        <a:xfrm>
          <a:off x="37465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15943</xdr:rowOff>
    </xdr:from>
    <xdr:ext cx="534377" cy="259045"/>
    <xdr:sp macro="" textlink="">
      <xdr:nvSpPr>
        <xdr:cNvPr id="66" name="テキスト ボックス 65"/>
        <xdr:cNvSpPr txBox="1"/>
      </xdr:nvSpPr>
      <xdr:spPr>
        <a:xfrm>
          <a:off x="3530111" y="601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17691</xdr:rowOff>
    </xdr:from>
    <xdr:to>
      <xdr:col>15</xdr:col>
      <xdr:colOff>50800</xdr:colOff>
      <xdr:row>34</xdr:row>
      <xdr:rowOff>24193</xdr:rowOff>
    </xdr:to>
    <xdr:cxnSp macro="">
      <xdr:nvCxnSpPr>
        <xdr:cNvPr id="67" name="直線コネクタ 66"/>
        <xdr:cNvCxnSpPr/>
      </xdr:nvCxnSpPr>
      <xdr:spPr>
        <a:xfrm flipV="1">
          <a:off x="2019300" y="5846991"/>
          <a:ext cx="889000" cy="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103962</xdr:rowOff>
    </xdr:from>
    <xdr:to>
      <xdr:col>15</xdr:col>
      <xdr:colOff>101600</xdr:colOff>
      <xdr:row>35</xdr:row>
      <xdr:rowOff>34112</xdr:rowOff>
    </xdr:to>
    <xdr:sp macro="" textlink="">
      <xdr:nvSpPr>
        <xdr:cNvPr id="68" name="フローチャート: 判断 67"/>
        <xdr:cNvSpPr/>
      </xdr:nvSpPr>
      <xdr:spPr>
        <a:xfrm>
          <a:off x="2857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25239</xdr:rowOff>
    </xdr:from>
    <xdr:ext cx="534377" cy="259045"/>
    <xdr:sp macro="" textlink="">
      <xdr:nvSpPr>
        <xdr:cNvPr id="69" name="テキスト ボックス 68"/>
        <xdr:cNvSpPr txBox="1"/>
      </xdr:nvSpPr>
      <xdr:spPr>
        <a:xfrm>
          <a:off x="2641111" y="602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140551</xdr:rowOff>
    </xdr:from>
    <xdr:to>
      <xdr:col>10</xdr:col>
      <xdr:colOff>114300</xdr:colOff>
      <xdr:row>34</xdr:row>
      <xdr:rowOff>24193</xdr:rowOff>
    </xdr:to>
    <xdr:cxnSp macro="">
      <xdr:nvCxnSpPr>
        <xdr:cNvPr id="70" name="直線コネクタ 69"/>
        <xdr:cNvCxnSpPr/>
      </xdr:nvCxnSpPr>
      <xdr:spPr>
        <a:xfrm>
          <a:off x="1130300" y="5798401"/>
          <a:ext cx="889000" cy="5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106959</xdr:rowOff>
    </xdr:from>
    <xdr:to>
      <xdr:col>10</xdr:col>
      <xdr:colOff>165100</xdr:colOff>
      <xdr:row>35</xdr:row>
      <xdr:rowOff>37109</xdr:rowOff>
    </xdr:to>
    <xdr:sp macro="" textlink="">
      <xdr:nvSpPr>
        <xdr:cNvPr id="71" name="フローチャート: 判断 70"/>
        <xdr:cNvSpPr/>
      </xdr:nvSpPr>
      <xdr:spPr>
        <a:xfrm>
          <a:off x="1968500" y="593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28236</xdr:rowOff>
    </xdr:from>
    <xdr:ext cx="534377" cy="259045"/>
    <xdr:sp macro="" textlink="">
      <xdr:nvSpPr>
        <xdr:cNvPr id="72" name="テキスト ボックス 71"/>
        <xdr:cNvSpPr txBox="1"/>
      </xdr:nvSpPr>
      <xdr:spPr>
        <a:xfrm>
          <a:off x="1752111" y="602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161951</xdr:rowOff>
    </xdr:from>
    <xdr:to>
      <xdr:col>6</xdr:col>
      <xdr:colOff>38100</xdr:colOff>
      <xdr:row>35</xdr:row>
      <xdr:rowOff>92101</xdr:rowOff>
    </xdr:to>
    <xdr:sp macro="" textlink="">
      <xdr:nvSpPr>
        <xdr:cNvPr id="73" name="フローチャート: 判断 72"/>
        <xdr:cNvSpPr/>
      </xdr:nvSpPr>
      <xdr:spPr>
        <a:xfrm>
          <a:off x="1079500" y="599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83228</xdr:rowOff>
    </xdr:from>
    <xdr:ext cx="534377" cy="259045"/>
    <xdr:sp macro="" textlink="">
      <xdr:nvSpPr>
        <xdr:cNvPr id="74" name="テキスト ボックス 73"/>
        <xdr:cNvSpPr txBox="1"/>
      </xdr:nvSpPr>
      <xdr:spPr>
        <a:xfrm>
          <a:off x="863111" y="608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128105</xdr:rowOff>
    </xdr:from>
    <xdr:to>
      <xdr:col>24</xdr:col>
      <xdr:colOff>114300</xdr:colOff>
      <xdr:row>34</xdr:row>
      <xdr:rowOff>58255</xdr:rowOff>
    </xdr:to>
    <xdr:sp macro="" textlink="">
      <xdr:nvSpPr>
        <xdr:cNvPr id="80" name="楕円 79"/>
        <xdr:cNvSpPr/>
      </xdr:nvSpPr>
      <xdr:spPr>
        <a:xfrm>
          <a:off x="4584700" y="5785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150982</xdr:rowOff>
    </xdr:from>
    <xdr:ext cx="599010" cy="259045"/>
    <xdr:sp macro="" textlink="">
      <xdr:nvSpPr>
        <xdr:cNvPr id="81" name="人件費該当値テキスト"/>
        <xdr:cNvSpPr txBox="1"/>
      </xdr:nvSpPr>
      <xdr:spPr>
        <a:xfrm>
          <a:off x="4686300" y="5637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130429</xdr:rowOff>
    </xdr:from>
    <xdr:to>
      <xdr:col>20</xdr:col>
      <xdr:colOff>38100</xdr:colOff>
      <xdr:row>34</xdr:row>
      <xdr:rowOff>60579</xdr:rowOff>
    </xdr:to>
    <xdr:sp macro="" textlink="">
      <xdr:nvSpPr>
        <xdr:cNvPr id="82" name="楕円 81"/>
        <xdr:cNvSpPr/>
      </xdr:nvSpPr>
      <xdr:spPr>
        <a:xfrm>
          <a:off x="3746500" y="578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77106</xdr:rowOff>
    </xdr:from>
    <xdr:ext cx="599010" cy="259045"/>
    <xdr:sp macro="" textlink="">
      <xdr:nvSpPr>
        <xdr:cNvPr id="83" name="テキスト ボックス 82"/>
        <xdr:cNvSpPr txBox="1"/>
      </xdr:nvSpPr>
      <xdr:spPr>
        <a:xfrm>
          <a:off x="3497795" y="5563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138341</xdr:rowOff>
    </xdr:from>
    <xdr:to>
      <xdr:col>15</xdr:col>
      <xdr:colOff>101600</xdr:colOff>
      <xdr:row>34</xdr:row>
      <xdr:rowOff>68491</xdr:rowOff>
    </xdr:to>
    <xdr:sp macro="" textlink="">
      <xdr:nvSpPr>
        <xdr:cNvPr id="84" name="楕円 83"/>
        <xdr:cNvSpPr/>
      </xdr:nvSpPr>
      <xdr:spPr>
        <a:xfrm>
          <a:off x="2857500" y="579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85018</xdr:rowOff>
    </xdr:from>
    <xdr:ext cx="534377" cy="259045"/>
    <xdr:sp macro="" textlink="">
      <xdr:nvSpPr>
        <xdr:cNvPr id="85" name="テキスト ボックス 84"/>
        <xdr:cNvSpPr txBox="1"/>
      </xdr:nvSpPr>
      <xdr:spPr>
        <a:xfrm>
          <a:off x="2641111" y="5571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144843</xdr:rowOff>
    </xdr:from>
    <xdr:to>
      <xdr:col>10</xdr:col>
      <xdr:colOff>165100</xdr:colOff>
      <xdr:row>34</xdr:row>
      <xdr:rowOff>74993</xdr:rowOff>
    </xdr:to>
    <xdr:sp macro="" textlink="">
      <xdr:nvSpPr>
        <xdr:cNvPr id="86" name="楕円 85"/>
        <xdr:cNvSpPr/>
      </xdr:nvSpPr>
      <xdr:spPr>
        <a:xfrm>
          <a:off x="1968500" y="580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91520</xdr:rowOff>
    </xdr:from>
    <xdr:ext cx="534377" cy="259045"/>
    <xdr:sp macro="" textlink="">
      <xdr:nvSpPr>
        <xdr:cNvPr id="87" name="テキスト ボックス 86"/>
        <xdr:cNvSpPr txBox="1"/>
      </xdr:nvSpPr>
      <xdr:spPr>
        <a:xfrm>
          <a:off x="1752111" y="557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89751</xdr:rowOff>
    </xdr:from>
    <xdr:to>
      <xdr:col>6</xdr:col>
      <xdr:colOff>38100</xdr:colOff>
      <xdr:row>34</xdr:row>
      <xdr:rowOff>19901</xdr:rowOff>
    </xdr:to>
    <xdr:sp macro="" textlink="">
      <xdr:nvSpPr>
        <xdr:cNvPr id="88" name="楕円 87"/>
        <xdr:cNvSpPr/>
      </xdr:nvSpPr>
      <xdr:spPr>
        <a:xfrm>
          <a:off x="1079500" y="574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36428</xdr:rowOff>
    </xdr:from>
    <xdr:ext cx="599010" cy="259045"/>
    <xdr:sp macro="" textlink="">
      <xdr:nvSpPr>
        <xdr:cNvPr id="89" name="テキスト ボックス 88"/>
        <xdr:cNvSpPr txBox="1"/>
      </xdr:nvSpPr>
      <xdr:spPr>
        <a:xfrm>
          <a:off x="830795" y="552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104942</xdr:rowOff>
    </xdr:from>
    <xdr:to>
      <xdr:col>24</xdr:col>
      <xdr:colOff>62865</xdr:colOff>
      <xdr:row>59</xdr:row>
      <xdr:rowOff>39007</xdr:rowOff>
    </xdr:to>
    <xdr:cxnSp macro="">
      <xdr:nvCxnSpPr>
        <xdr:cNvPr id="116" name="直線コネクタ 115"/>
        <xdr:cNvCxnSpPr/>
      </xdr:nvCxnSpPr>
      <xdr:spPr>
        <a:xfrm flipV="1">
          <a:off x="4633595" y="8677442"/>
          <a:ext cx="1270" cy="1477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42834</xdr:rowOff>
    </xdr:from>
    <xdr:ext cx="534377" cy="259045"/>
    <xdr:sp macro="" textlink="">
      <xdr:nvSpPr>
        <xdr:cNvPr id="117" name="物件費最小値テキスト"/>
        <xdr:cNvSpPr txBox="1"/>
      </xdr:nvSpPr>
      <xdr:spPr>
        <a:xfrm>
          <a:off x="4686300" y="1015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39007</xdr:rowOff>
    </xdr:from>
    <xdr:to>
      <xdr:col>24</xdr:col>
      <xdr:colOff>152400</xdr:colOff>
      <xdr:row>59</xdr:row>
      <xdr:rowOff>39007</xdr:rowOff>
    </xdr:to>
    <xdr:cxnSp macro="">
      <xdr:nvCxnSpPr>
        <xdr:cNvPr id="118" name="直線コネクタ 117"/>
        <xdr:cNvCxnSpPr/>
      </xdr:nvCxnSpPr>
      <xdr:spPr>
        <a:xfrm>
          <a:off x="4546600" y="10154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51619</xdr:rowOff>
    </xdr:from>
    <xdr:ext cx="599010" cy="259045"/>
    <xdr:sp macro="" textlink="">
      <xdr:nvSpPr>
        <xdr:cNvPr id="119" name="物件費最大値テキスト"/>
        <xdr:cNvSpPr txBox="1"/>
      </xdr:nvSpPr>
      <xdr:spPr>
        <a:xfrm>
          <a:off x="4686300" y="8452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104942</xdr:rowOff>
    </xdr:from>
    <xdr:to>
      <xdr:col>24</xdr:col>
      <xdr:colOff>152400</xdr:colOff>
      <xdr:row>50</xdr:row>
      <xdr:rowOff>104942</xdr:rowOff>
    </xdr:to>
    <xdr:cxnSp macro="">
      <xdr:nvCxnSpPr>
        <xdr:cNvPr id="120" name="直線コネクタ 119"/>
        <xdr:cNvCxnSpPr/>
      </xdr:nvCxnSpPr>
      <xdr:spPr>
        <a:xfrm>
          <a:off x="4546600" y="867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23092</xdr:rowOff>
    </xdr:from>
    <xdr:to>
      <xdr:col>24</xdr:col>
      <xdr:colOff>63500</xdr:colOff>
      <xdr:row>56</xdr:row>
      <xdr:rowOff>96582</xdr:rowOff>
    </xdr:to>
    <xdr:cxnSp macro="">
      <xdr:nvCxnSpPr>
        <xdr:cNvPr id="121" name="直線コネクタ 120"/>
        <xdr:cNvCxnSpPr/>
      </xdr:nvCxnSpPr>
      <xdr:spPr>
        <a:xfrm>
          <a:off x="3797300" y="9624292"/>
          <a:ext cx="838200" cy="73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29764</xdr:rowOff>
    </xdr:from>
    <xdr:ext cx="534377" cy="259045"/>
    <xdr:sp macro="" textlink="">
      <xdr:nvSpPr>
        <xdr:cNvPr id="122" name="物件費平均値テキスト"/>
        <xdr:cNvSpPr txBox="1"/>
      </xdr:nvSpPr>
      <xdr:spPr>
        <a:xfrm>
          <a:off x="4686300" y="94595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6887</xdr:rowOff>
    </xdr:from>
    <xdr:to>
      <xdr:col>24</xdr:col>
      <xdr:colOff>114300</xdr:colOff>
      <xdr:row>56</xdr:row>
      <xdr:rowOff>108487</xdr:rowOff>
    </xdr:to>
    <xdr:sp macro="" textlink="">
      <xdr:nvSpPr>
        <xdr:cNvPr id="123" name="フローチャート: 判断 122"/>
        <xdr:cNvSpPr/>
      </xdr:nvSpPr>
      <xdr:spPr>
        <a:xfrm>
          <a:off x="4584700" y="960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23092</xdr:rowOff>
    </xdr:from>
    <xdr:to>
      <xdr:col>19</xdr:col>
      <xdr:colOff>177800</xdr:colOff>
      <xdr:row>56</xdr:row>
      <xdr:rowOff>62847</xdr:rowOff>
    </xdr:to>
    <xdr:cxnSp macro="">
      <xdr:nvCxnSpPr>
        <xdr:cNvPr id="124" name="直線コネクタ 123"/>
        <xdr:cNvCxnSpPr/>
      </xdr:nvCxnSpPr>
      <xdr:spPr>
        <a:xfrm flipV="1">
          <a:off x="2908300" y="9624292"/>
          <a:ext cx="889000" cy="3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47850</xdr:rowOff>
    </xdr:from>
    <xdr:to>
      <xdr:col>20</xdr:col>
      <xdr:colOff>38100</xdr:colOff>
      <xdr:row>56</xdr:row>
      <xdr:rowOff>149450</xdr:rowOff>
    </xdr:to>
    <xdr:sp macro="" textlink="">
      <xdr:nvSpPr>
        <xdr:cNvPr id="125" name="フローチャート: 判断 124"/>
        <xdr:cNvSpPr/>
      </xdr:nvSpPr>
      <xdr:spPr>
        <a:xfrm>
          <a:off x="3746500" y="964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140577</xdr:rowOff>
    </xdr:from>
    <xdr:ext cx="534377" cy="259045"/>
    <xdr:sp macro="" textlink="">
      <xdr:nvSpPr>
        <xdr:cNvPr id="126" name="テキスト ボックス 125"/>
        <xdr:cNvSpPr txBox="1"/>
      </xdr:nvSpPr>
      <xdr:spPr>
        <a:xfrm>
          <a:off x="3530111" y="974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62847</xdr:rowOff>
    </xdr:from>
    <xdr:to>
      <xdr:col>15</xdr:col>
      <xdr:colOff>50800</xdr:colOff>
      <xdr:row>56</xdr:row>
      <xdr:rowOff>137272</xdr:rowOff>
    </xdr:to>
    <xdr:cxnSp macro="">
      <xdr:nvCxnSpPr>
        <xdr:cNvPr id="127" name="直線コネクタ 126"/>
        <xdr:cNvCxnSpPr/>
      </xdr:nvCxnSpPr>
      <xdr:spPr>
        <a:xfrm flipV="1">
          <a:off x="2019300" y="9664047"/>
          <a:ext cx="889000" cy="7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66236</xdr:rowOff>
    </xdr:from>
    <xdr:to>
      <xdr:col>15</xdr:col>
      <xdr:colOff>101600</xdr:colOff>
      <xdr:row>56</xdr:row>
      <xdr:rowOff>167836</xdr:rowOff>
    </xdr:to>
    <xdr:sp macro="" textlink="">
      <xdr:nvSpPr>
        <xdr:cNvPr id="128" name="フローチャート: 判断 127"/>
        <xdr:cNvSpPr/>
      </xdr:nvSpPr>
      <xdr:spPr>
        <a:xfrm>
          <a:off x="2857500" y="966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158963</xdr:rowOff>
    </xdr:from>
    <xdr:ext cx="534377" cy="259045"/>
    <xdr:sp macro="" textlink="">
      <xdr:nvSpPr>
        <xdr:cNvPr id="129" name="テキスト ボックス 128"/>
        <xdr:cNvSpPr txBox="1"/>
      </xdr:nvSpPr>
      <xdr:spPr>
        <a:xfrm>
          <a:off x="2641111" y="97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137272</xdr:rowOff>
    </xdr:from>
    <xdr:to>
      <xdr:col>10</xdr:col>
      <xdr:colOff>114300</xdr:colOff>
      <xdr:row>56</xdr:row>
      <xdr:rowOff>146797</xdr:rowOff>
    </xdr:to>
    <xdr:cxnSp macro="">
      <xdr:nvCxnSpPr>
        <xdr:cNvPr id="130" name="直線コネクタ 129"/>
        <xdr:cNvCxnSpPr/>
      </xdr:nvCxnSpPr>
      <xdr:spPr>
        <a:xfrm flipV="1">
          <a:off x="1130300" y="9738472"/>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127544</xdr:rowOff>
    </xdr:from>
    <xdr:to>
      <xdr:col>10</xdr:col>
      <xdr:colOff>165100</xdr:colOff>
      <xdr:row>57</xdr:row>
      <xdr:rowOff>57694</xdr:rowOff>
    </xdr:to>
    <xdr:sp macro="" textlink="">
      <xdr:nvSpPr>
        <xdr:cNvPr id="131" name="フローチャート: 判断 130"/>
        <xdr:cNvSpPr/>
      </xdr:nvSpPr>
      <xdr:spPr>
        <a:xfrm>
          <a:off x="1968500" y="972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48821</xdr:rowOff>
    </xdr:from>
    <xdr:ext cx="534377" cy="259045"/>
    <xdr:sp macro="" textlink="">
      <xdr:nvSpPr>
        <xdr:cNvPr id="132" name="テキスト ボックス 131"/>
        <xdr:cNvSpPr txBox="1"/>
      </xdr:nvSpPr>
      <xdr:spPr>
        <a:xfrm>
          <a:off x="1752111" y="982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146355</xdr:rowOff>
    </xdr:from>
    <xdr:to>
      <xdr:col>6</xdr:col>
      <xdr:colOff>38100</xdr:colOff>
      <xdr:row>57</xdr:row>
      <xdr:rowOff>76505</xdr:rowOff>
    </xdr:to>
    <xdr:sp macro="" textlink="">
      <xdr:nvSpPr>
        <xdr:cNvPr id="133" name="フローチャート: 判断 132"/>
        <xdr:cNvSpPr/>
      </xdr:nvSpPr>
      <xdr:spPr>
        <a:xfrm>
          <a:off x="1079500" y="9747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67632</xdr:rowOff>
    </xdr:from>
    <xdr:ext cx="534377" cy="259045"/>
    <xdr:sp macro="" textlink="">
      <xdr:nvSpPr>
        <xdr:cNvPr id="134" name="テキスト ボックス 133"/>
        <xdr:cNvSpPr txBox="1"/>
      </xdr:nvSpPr>
      <xdr:spPr>
        <a:xfrm>
          <a:off x="863111" y="984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45782</xdr:rowOff>
    </xdr:from>
    <xdr:to>
      <xdr:col>24</xdr:col>
      <xdr:colOff>114300</xdr:colOff>
      <xdr:row>56</xdr:row>
      <xdr:rowOff>147382</xdr:rowOff>
    </xdr:to>
    <xdr:sp macro="" textlink="">
      <xdr:nvSpPr>
        <xdr:cNvPr id="140" name="楕円 139"/>
        <xdr:cNvSpPr/>
      </xdr:nvSpPr>
      <xdr:spPr>
        <a:xfrm>
          <a:off x="4584700" y="964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24209</xdr:rowOff>
    </xdr:from>
    <xdr:ext cx="534377" cy="259045"/>
    <xdr:sp macro="" textlink="">
      <xdr:nvSpPr>
        <xdr:cNvPr id="141" name="物件費該当値テキスト"/>
        <xdr:cNvSpPr txBox="1"/>
      </xdr:nvSpPr>
      <xdr:spPr>
        <a:xfrm>
          <a:off x="4686300" y="9625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143742</xdr:rowOff>
    </xdr:from>
    <xdr:to>
      <xdr:col>20</xdr:col>
      <xdr:colOff>38100</xdr:colOff>
      <xdr:row>56</xdr:row>
      <xdr:rowOff>73892</xdr:rowOff>
    </xdr:to>
    <xdr:sp macro="" textlink="">
      <xdr:nvSpPr>
        <xdr:cNvPr id="142" name="楕円 141"/>
        <xdr:cNvSpPr/>
      </xdr:nvSpPr>
      <xdr:spPr>
        <a:xfrm>
          <a:off x="3746500" y="957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90419</xdr:rowOff>
    </xdr:from>
    <xdr:ext cx="534377" cy="259045"/>
    <xdr:sp macro="" textlink="">
      <xdr:nvSpPr>
        <xdr:cNvPr id="143" name="テキスト ボックス 142"/>
        <xdr:cNvSpPr txBox="1"/>
      </xdr:nvSpPr>
      <xdr:spPr>
        <a:xfrm>
          <a:off x="3530111" y="934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12047</xdr:rowOff>
    </xdr:from>
    <xdr:to>
      <xdr:col>15</xdr:col>
      <xdr:colOff>101600</xdr:colOff>
      <xdr:row>56</xdr:row>
      <xdr:rowOff>113647</xdr:rowOff>
    </xdr:to>
    <xdr:sp macro="" textlink="">
      <xdr:nvSpPr>
        <xdr:cNvPr id="144" name="楕円 143"/>
        <xdr:cNvSpPr/>
      </xdr:nvSpPr>
      <xdr:spPr>
        <a:xfrm>
          <a:off x="2857500" y="961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130174</xdr:rowOff>
    </xdr:from>
    <xdr:ext cx="534377" cy="259045"/>
    <xdr:sp macro="" textlink="">
      <xdr:nvSpPr>
        <xdr:cNvPr id="145" name="テキスト ボックス 144"/>
        <xdr:cNvSpPr txBox="1"/>
      </xdr:nvSpPr>
      <xdr:spPr>
        <a:xfrm>
          <a:off x="2641111" y="938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86472</xdr:rowOff>
    </xdr:from>
    <xdr:to>
      <xdr:col>10</xdr:col>
      <xdr:colOff>165100</xdr:colOff>
      <xdr:row>57</xdr:row>
      <xdr:rowOff>16622</xdr:rowOff>
    </xdr:to>
    <xdr:sp macro="" textlink="">
      <xdr:nvSpPr>
        <xdr:cNvPr id="146" name="楕円 145"/>
        <xdr:cNvSpPr/>
      </xdr:nvSpPr>
      <xdr:spPr>
        <a:xfrm>
          <a:off x="1968500" y="968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33149</xdr:rowOff>
    </xdr:from>
    <xdr:ext cx="534377" cy="259045"/>
    <xdr:sp macro="" textlink="">
      <xdr:nvSpPr>
        <xdr:cNvPr id="147" name="テキスト ボックス 146"/>
        <xdr:cNvSpPr txBox="1"/>
      </xdr:nvSpPr>
      <xdr:spPr>
        <a:xfrm>
          <a:off x="1752111" y="9462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95997</xdr:rowOff>
    </xdr:from>
    <xdr:to>
      <xdr:col>6</xdr:col>
      <xdr:colOff>38100</xdr:colOff>
      <xdr:row>57</xdr:row>
      <xdr:rowOff>26147</xdr:rowOff>
    </xdr:to>
    <xdr:sp macro="" textlink="">
      <xdr:nvSpPr>
        <xdr:cNvPr id="148" name="楕円 147"/>
        <xdr:cNvSpPr/>
      </xdr:nvSpPr>
      <xdr:spPr>
        <a:xfrm>
          <a:off x="1079500" y="969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42674</xdr:rowOff>
    </xdr:from>
    <xdr:ext cx="534377" cy="259045"/>
    <xdr:sp macro="" textlink="">
      <xdr:nvSpPr>
        <xdr:cNvPr id="149" name="テキスト ボックス 148"/>
        <xdr:cNvSpPr txBox="1"/>
      </xdr:nvSpPr>
      <xdr:spPr>
        <a:xfrm>
          <a:off x="863111" y="947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121115</xdr:rowOff>
    </xdr:from>
    <xdr:to>
      <xdr:col>24</xdr:col>
      <xdr:colOff>62865</xdr:colOff>
      <xdr:row>78</xdr:row>
      <xdr:rowOff>137392</xdr:rowOff>
    </xdr:to>
    <xdr:cxnSp macro="">
      <xdr:nvCxnSpPr>
        <xdr:cNvPr id="171" name="直線コネクタ 170"/>
        <xdr:cNvCxnSpPr/>
      </xdr:nvCxnSpPr>
      <xdr:spPr>
        <a:xfrm flipV="1">
          <a:off x="4633595" y="12122615"/>
          <a:ext cx="1270" cy="1387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141219</xdr:rowOff>
    </xdr:from>
    <xdr:ext cx="378565" cy="259045"/>
    <xdr:sp macro="" textlink="">
      <xdr:nvSpPr>
        <xdr:cNvPr id="172" name="維持補修費最小値テキスト"/>
        <xdr:cNvSpPr txBox="1"/>
      </xdr:nvSpPr>
      <xdr:spPr>
        <a:xfrm>
          <a:off x="4686300" y="13514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137392</xdr:rowOff>
    </xdr:from>
    <xdr:to>
      <xdr:col>24</xdr:col>
      <xdr:colOff>152400</xdr:colOff>
      <xdr:row>78</xdr:row>
      <xdr:rowOff>137392</xdr:rowOff>
    </xdr:to>
    <xdr:cxnSp macro="">
      <xdr:nvCxnSpPr>
        <xdr:cNvPr id="173" name="直線コネクタ 172"/>
        <xdr:cNvCxnSpPr/>
      </xdr:nvCxnSpPr>
      <xdr:spPr>
        <a:xfrm>
          <a:off x="4546600" y="1351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67792</xdr:rowOff>
    </xdr:from>
    <xdr:ext cx="534377" cy="259045"/>
    <xdr:sp macro="" textlink="">
      <xdr:nvSpPr>
        <xdr:cNvPr id="174" name="維持補修費最大値テキスト"/>
        <xdr:cNvSpPr txBox="1"/>
      </xdr:nvSpPr>
      <xdr:spPr>
        <a:xfrm>
          <a:off x="4686300" y="11897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121115</xdr:rowOff>
    </xdr:from>
    <xdr:to>
      <xdr:col>24</xdr:col>
      <xdr:colOff>152400</xdr:colOff>
      <xdr:row>70</xdr:row>
      <xdr:rowOff>121115</xdr:rowOff>
    </xdr:to>
    <xdr:cxnSp macro="">
      <xdr:nvCxnSpPr>
        <xdr:cNvPr id="175" name="直線コネクタ 174"/>
        <xdr:cNvCxnSpPr/>
      </xdr:nvCxnSpPr>
      <xdr:spPr>
        <a:xfrm>
          <a:off x="4546600" y="1212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155794</xdr:rowOff>
    </xdr:from>
    <xdr:to>
      <xdr:col>24</xdr:col>
      <xdr:colOff>63500</xdr:colOff>
      <xdr:row>78</xdr:row>
      <xdr:rowOff>8826</xdr:rowOff>
    </xdr:to>
    <xdr:cxnSp macro="">
      <xdr:nvCxnSpPr>
        <xdr:cNvPr id="176" name="直線コネクタ 175"/>
        <xdr:cNvCxnSpPr/>
      </xdr:nvCxnSpPr>
      <xdr:spPr>
        <a:xfrm flipV="1">
          <a:off x="3797300" y="13357444"/>
          <a:ext cx="838200" cy="24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108188</xdr:rowOff>
    </xdr:from>
    <xdr:ext cx="469744" cy="259045"/>
    <xdr:sp macro="" textlink="">
      <xdr:nvSpPr>
        <xdr:cNvPr id="177" name="維持補修費平均値テキスト"/>
        <xdr:cNvSpPr txBox="1"/>
      </xdr:nvSpPr>
      <xdr:spPr>
        <a:xfrm>
          <a:off x="4686300" y="1313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85311</xdr:rowOff>
    </xdr:from>
    <xdr:to>
      <xdr:col>24</xdr:col>
      <xdr:colOff>114300</xdr:colOff>
      <xdr:row>78</xdr:row>
      <xdr:rowOff>15461</xdr:rowOff>
    </xdr:to>
    <xdr:sp macro="" textlink="">
      <xdr:nvSpPr>
        <xdr:cNvPr id="178" name="フローチャート: 判断 177"/>
        <xdr:cNvSpPr/>
      </xdr:nvSpPr>
      <xdr:spPr>
        <a:xfrm>
          <a:off x="4584700" y="1328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8826</xdr:rowOff>
    </xdr:from>
    <xdr:to>
      <xdr:col>19</xdr:col>
      <xdr:colOff>177800</xdr:colOff>
      <xdr:row>78</xdr:row>
      <xdr:rowOff>16873</xdr:rowOff>
    </xdr:to>
    <xdr:cxnSp macro="">
      <xdr:nvCxnSpPr>
        <xdr:cNvPr id="179" name="直線コネクタ 178"/>
        <xdr:cNvCxnSpPr/>
      </xdr:nvCxnSpPr>
      <xdr:spPr>
        <a:xfrm flipV="1">
          <a:off x="2908300" y="13381926"/>
          <a:ext cx="889000" cy="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77264</xdr:rowOff>
    </xdr:from>
    <xdr:to>
      <xdr:col>20</xdr:col>
      <xdr:colOff>38100</xdr:colOff>
      <xdr:row>78</xdr:row>
      <xdr:rowOff>7414</xdr:rowOff>
    </xdr:to>
    <xdr:sp macro="" textlink="">
      <xdr:nvSpPr>
        <xdr:cNvPr id="180" name="フローチャート: 判断 179"/>
        <xdr:cNvSpPr/>
      </xdr:nvSpPr>
      <xdr:spPr>
        <a:xfrm>
          <a:off x="3746500" y="13278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23941</xdr:rowOff>
    </xdr:from>
    <xdr:ext cx="469744" cy="259045"/>
    <xdr:sp macro="" textlink="">
      <xdr:nvSpPr>
        <xdr:cNvPr id="181" name="テキスト ボックス 180"/>
        <xdr:cNvSpPr txBox="1"/>
      </xdr:nvSpPr>
      <xdr:spPr>
        <a:xfrm>
          <a:off x="3562428" y="1305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14221</xdr:rowOff>
    </xdr:from>
    <xdr:to>
      <xdr:col>15</xdr:col>
      <xdr:colOff>50800</xdr:colOff>
      <xdr:row>78</xdr:row>
      <xdr:rowOff>16873</xdr:rowOff>
    </xdr:to>
    <xdr:cxnSp macro="">
      <xdr:nvCxnSpPr>
        <xdr:cNvPr id="182" name="直線コネクタ 181"/>
        <xdr:cNvCxnSpPr/>
      </xdr:nvCxnSpPr>
      <xdr:spPr>
        <a:xfrm>
          <a:off x="2019300" y="13387321"/>
          <a:ext cx="889000" cy="2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95576</xdr:rowOff>
    </xdr:from>
    <xdr:to>
      <xdr:col>15</xdr:col>
      <xdr:colOff>101600</xdr:colOff>
      <xdr:row>78</xdr:row>
      <xdr:rowOff>25726</xdr:rowOff>
    </xdr:to>
    <xdr:sp macro="" textlink="">
      <xdr:nvSpPr>
        <xdr:cNvPr id="183" name="フローチャート: 判断 182"/>
        <xdr:cNvSpPr/>
      </xdr:nvSpPr>
      <xdr:spPr>
        <a:xfrm>
          <a:off x="2857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42253</xdr:rowOff>
    </xdr:from>
    <xdr:ext cx="469744" cy="259045"/>
    <xdr:sp macro="" textlink="">
      <xdr:nvSpPr>
        <xdr:cNvPr id="184" name="テキスト ボックス 183"/>
        <xdr:cNvSpPr txBox="1"/>
      </xdr:nvSpPr>
      <xdr:spPr>
        <a:xfrm>
          <a:off x="2673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14221</xdr:rowOff>
    </xdr:from>
    <xdr:to>
      <xdr:col>10</xdr:col>
      <xdr:colOff>114300</xdr:colOff>
      <xdr:row>78</xdr:row>
      <xdr:rowOff>21651</xdr:rowOff>
    </xdr:to>
    <xdr:cxnSp macro="">
      <xdr:nvCxnSpPr>
        <xdr:cNvPr id="185" name="直線コネクタ 184"/>
        <xdr:cNvCxnSpPr/>
      </xdr:nvCxnSpPr>
      <xdr:spPr>
        <a:xfrm flipV="1">
          <a:off x="1130300" y="13387321"/>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121887</xdr:rowOff>
    </xdr:from>
    <xdr:to>
      <xdr:col>10</xdr:col>
      <xdr:colOff>165100</xdr:colOff>
      <xdr:row>78</xdr:row>
      <xdr:rowOff>52037</xdr:rowOff>
    </xdr:to>
    <xdr:sp macro="" textlink="">
      <xdr:nvSpPr>
        <xdr:cNvPr id="186" name="フローチャート: 判断 185"/>
        <xdr:cNvSpPr/>
      </xdr:nvSpPr>
      <xdr:spPr>
        <a:xfrm>
          <a:off x="1968500" y="13323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68564</xdr:rowOff>
    </xdr:from>
    <xdr:ext cx="469744" cy="259045"/>
    <xdr:sp macro="" textlink="">
      <xdr:nvSpPr>
        <xdr:cNvPr id="187" name="テキスト ボックス 186"/>
        <xdr:cNvSpPr txBox="1"/>
      </xdr:nvSpPr>
      <xdr:spPr>
        <a:xfrm>
          <a:off x="1784428" y="1309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104834</xdr:rowOff>
    </xdr:from>
    <xdr:to>
      <xdr:col>6</xdr:col>
      <xdr:colOff>38100</xdr:colOff>
      <xdr:row>78</xdr:row>
      <xdr:rowOff>34984</xdr:rowOff>
    </xdr:to>
    <xdr:sp macro="" textlink="">
      <xdr:nvSpPr>
        <xdr:cNvPr id="188" name="フローチャート: 判断 187"/>
        <xdr:cNvSpPr/>
      </xdr:nvSpPr>
      <xdr:spPr>
        <a:xfrm>
          <a:off x="1079500" y="1330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51511</xdr:rowOff>
    </xdr:from>
    <xdr:ext cx="469744" cy="259045"/>
    <xdr:sp macro="" textlink="">
      <xdr:nvSpPr>
        <xdr:cNvPr id="189" name="テキスト ボックス 188"/>
        <xdr:cNvSpPr txBox="1"/>
      </xdr:nvSpPr>
      <xdr:spPr>
        <a:xfrm>
          <a:off x="895428" y="13081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104994</xdr:rowOff>
    </xdr:from>
    <xdr:to>
      <xdr:col>24</xdr:col>
      <xdr:colOff>114300</xdr:colOff>
      <xdr:row>78</xdr:row>
      <xdr:rowOff>35144</xdr:rowOff>
    </xdr:to>
    <xdr:sp macro="" textlink="">
      <xdr:nvSpPr>
        <xdr:cNvPr id="195" name="楕円 194"/>
        <xdr:cNvSpPr/>
      </xdr:nvSpPr>
      <xdr:spPr>
        <a:xfrm>
          <a:off x="4584700" y="1330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83421</xdr:rowOff>
    </xdr:from>
    <xdr:ext cx="469744" cy="259045"/>
    <xdr:sp macro="" textlink="">
      <xdr:nvSpPr>
        <xdr:cNvPr id="196" name="維持補修費該当値テキスト"/>
        <xdr:cNvSpPr txBox="1"/>
      </xdr:nvSpPr>
      <xdr:spPr>
        <a:xfrm>
          <a:off x="4686300" y="132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129476</xdr:rowOff>
    </xdr:from>
    <xdr:to>
      <xdr:col>20</xdr:col>
      <xdr:colOff>38100</xdr:colOff>
      <xdr:row>78</xdr:row>
      <xdr:rowOff>59626</xdr:rowOff>
    </xdr:to>
    <xdr:sp macro="" textlink="">
      <xdr:nvSpPr>
        <xdr:cNvPr id="197" name="楕円 196"/>
        <xdr:cNvSpPr/>
      </xdr:nvSpPr>
      <xdr:spPr>
        <a:xfrm>
          <a:off x="3746500" y="1333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50753</xdr:rowOff>
    </xdr:from>
    <xdr:ext cx="469744" cy="259045"/>
    <xdr:sp macro="" textlink="">
      <xdr:nvSpPr>
        <xdr:cNvPr id="198" name="テキスト ボックス 197"/>
        <xdr:cNvSpPr txBox="1"/>
      </xdr:nvSpPr>
      <xdr:spPr>
        <a:xfrm>
          <a:off x="3562428" y="13423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137523</xdr:rowOff>
    </xdr:from>
    <xdr:to>
      <xdr:col>15</xdr:col>
      <xdr:colOff>101600</xdr:colOff>
      <xdr:row>78</xdr:row>
      <xdr:rowOff>67673</xdr:rowOff>
    </xdr:to>
    <xdr:sp macro="" textlink="">
      <xdr:nvSpPr>
        <xdr:cNvPr id="199" name="楕円 198"/>
        <xdr:cNvSpPr/>
      </xdr:nvSpPr>
      <xdr:spPr>
        <a:xfrm>
          <a:off x="2857500" y="13339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58800</xdr:rowOff>
    </xdr:from>
    <xdr:ext cx="469744" cy="259045"/>
    <xdr:sp macro="" textlink="">
      <xdr:nvSpPr>
        <xdr:cNvPr id="200" name="テキスト ボックス 199"/>
        <xdr:cNvSpPr txBox="1"/>
      </xdr:nvSpPr>
      <xdr:spPr>
        <a:xfrm>
          <a:off x="2673428" y="1343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134871</xdr:rowOff>
    </xdr:from>
    <xdr:to>
      <xdr:col>10</xdr:col>
      <xdr:colOff>165100</xdr:colOff>
      <xdr:row>78</xdr:row>
      <xdr:rowOff>65021</xdr:rowOff>
    </xdr:to>
    <xdr:sp macro="" textlink="">
      <xdr:nvSpPr>
        <xdr:cNvPr id="201" name="楕円 200"/>
        <xdr:cNvSpPr/>
      </xdr:nvSpPr>
      <xdr:spPr>
        <a:xfrm>
          <a:off x="1968500" y="13336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56148</xdr:rowOff>
    </xdr:from>
    <xdr:ext cx="469744" cy="259045"/>
    <xdr:sp macro="" textlink="">
      <xdr:nvSpPr>
        <xdr:cNvPr id="202" name="テキスト ボックス 201"/>
        <xdr:cNvSpPr txBox="1"/>
      </xdr:nvSpPr>
      <xdr:spPr>
        <a:xfrm>
          <a:off x="1784428" y="13429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142301</xdr:rowOff>
    </xdr:from>
    <xdr:to>
      <xdr:col>6</xdr:col>
      <xdr:colOff>38100</xdr:colOff>
      <xdr:row>78</xdr:row>
      <xdr:rowOff>72451</xdr:rowOff>
    </xdr:to>
    <xdr:sp macro="" textlink="">
      <xdr:nvSpPr>
        <xdr:cNvPr id="203" name="楕円 202"/>
        <xdr:cNvSpPr/>
      </xdr:nvSpPr>
      <xdr:spPr>
        <a:xfrm>
          <a:off x="1079500" y="13343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63578</xdr:rowOff>
    </xdr:from>
    <xdr:ext cx="469744" cy="259045"/>
    <xdr:sp macro="" textlink="">
      <xdr:nvSpPr>
        <xdr:cNvPr id="204" name="テキスト ボックス 203"/>
        <xdr:cNvSpPr txBox="1"/>
      </xdr:nvSpPr>
      <xdr:spPr>
        <a:xfrm>
          <a:off x="895428" y="13436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81432</xdr:rowOff>
    </xdr:from>
    <xdr:to>
      <xdr:col>24</xdr:col>
      <xdr:colOff>62865</xdr:colOff>
      <xdr:row>99</xdr:row>
      <xdr:rowOff>120968</xdr:rowOff>
    </xdr:to>
    <xdr:cxnSp macro="">
      <xdr:nvCxnSpPr>
        <xdr:cNvPr id="229" name="直線コネクタ 228"/>
        <xdr:cNvCxnSpPr/>
      </xdr:nvCxnSpPr>
      <xdr:spPr>
        <a:xfrm flipV="1">
          <a:off x="4633595" y="15511932"/>
          <a:ext cx="1270" cy="1582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124795</xdr:rowOff>
    </xdr:from>
    <xdr:ext cx="534377" cy="259045"/>
    <xdr:sp macro="" textlink="">
      <xdr:nvSpPr>
        <xdr:cNvPr id="230" name="扶助費最小値テキスト"/>
        <xdr:cNvSpPr txBox="1"/>
      </xdr:nvSpPr>
      <xdr:spPr>
        <a:xfrm>
          <a:off x="4686300" y="1709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120968</xdr:rowOff>
    </xdr:from>
    <xdr:to>
      <xdr:col>24</xdr:col>
      <xdr:colOff>152400</xdr:colOff>
      <xdr:row>99</xdr:row>
      <xdr:rowOff>120968</xdr:rowOff>
    </xdr:to>
    <xdr:cxnSp macro="">
      <xdr:nvCxnSpPr>
        <xdr:cNvPr id="231" name="直線コネクタ 230"/>
        <xdr:cNvCxnSpPr/>
      </xdr:nvCxnSpPr>
      <xdr:spPr>
        <a:xfrm>
          <a:off x="4546600" y="1709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28109</xdr:rowOff>
    </xdr:from>
    <xdr:ext cx="599010" cy="259045"/>
    <xdr:sp macro="" textlink="">
      <xdr:nvSpPr>
        <xdr:cNvPr id="232" name="扶助費最大値テキスト"/>
        <xdr:cNvSpPr txBox="1"/>
      </xdr:nvSpPr>
      <xdr:spPr>
        <a:xfrm>
          <a:off x="4686300" y="15287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81432</xdr:rowOff>
    </xdr:from>
    <xdr:to>
      <xdr:col>24</xdr:col>
      <xdr:colOff>152400</xdr:colOff>
      <xdr:row>90</xdr:row>
      <xdr:rowOff>81432</xdr:rowOff>
    </xdr:to>
    <xdr:cxnSp macro="">
      <xdr:nvCxnSpPr>
        <xdr:cNvPr id="233" name="直線コネクタ 232"/>
        <xdr:cNvCxnSpPr/>
      </xdr:nvCxnSpPr>
      <xdr:spPr>
        <a:xfrm>
          <a:off x="4546600" y="1551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170002</xdr:rowOff>
    </xdr:from>
    <xdr:to>
      <xdr:col>24</xdr:col>
      <xdr:colOff>63500</xdr:colOff>
      <xdr:row>97</xdr:row>
      <xdr:rowOff>66230</xdr:rowOff>
    </xdr:to>
    <xdr:cxnSp macro="">
      <xdr:nvCxnSpPr>
        <xdr:cNvPr id="234" name="直線コネクタ 233"/>
        <xdr:cNvCxnSpPr/>
      </xdr:nvCxnSpPr>
      <xdr:spPr>
        <a:xfrm>
          <a:off x="3797300" y="16629202"/>
          <a:ext cx="838200" cy="6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43820</xdr:rowOff>
    </xdr:from>
    <xdr:ext cx="534377" cy="259045"/>
    <xdr:sp macro="" textlink="">
      <xdr:nvSpPr>
        <xdr:cNvPr id="235" name="扶助費平均値テキスト"/>
        <xdr:cNvSpPr txBox="1"/>
      </xdr:nvSpPr>
      <xdr:spPr>
        <a:xfrm>
          <a:off x="4686300" y="16331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20943</xdr:rowOff>
    </xdr:from>
    <xdr:to>
      <xdr:col>24</xdr:col>
      <xdr:colOff>114300</xdr:colOff>
      <xdr:row>96</xdr:row>
      <xdr:rowOff>122543</xdr:rowOff>
    </xdr:to>
    <xdr:sp macro="" textlink="">
      <xdr:nvSpPr>
        <xdr:cNvPr id="236" name="フローチャート: 判断 235"/>
        <xdr:cNvSpPr/>
      </xdr:nvSpPr>
      <xdr:spPr>
        <a:xfrm>
          <a:off x="4584700" y="16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162713</xdr:rowOff>
    </xdr:from>
    <xdr:to>
      <xdr:col>19</xdr:col>
      <xdr:colOff>177800</xdr:colOff>
      <xdr:row>96</xdr:row>
      <xdr:rowOff>170002</xdr:rowOff>
    </xdr:to>
    <xdr:cxnSp macro="">
      <xdr:nvCxnSpPr>
        <xdr:cNvPr id="237" name="直線コネクタ 236"/>
        <xdr:cNvCxnSpPr/>
      </xdr:nvCxnSpPr>
      <xdr:spPr>
        <a:xfrm>
          <a:off x="2908300" y="16621913"/>
          <a:ext cx="889000" cy="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31217</xdr:rowOff>
    </xdr:from>
    <xdr:to>
      <xdr:col>20</xdr:col>
      <xdr:colOff>38100</xdr:colOff>
      <xdr:row>96</xdr:row>
      <xdr:rowOff>132817</xdr:rowOff>
    </xdr:to>
    <xdr:sp macro="" textlink="">
      <xdr:nvSpPr>
        <xdr:cNvPr id="238" name="フローチャート: 判断 237"/>
        <xdr:cNvSpPr/>
      </xdr:nvSpPr>
      <xdr:spPr>
        <a:xfrm>
          <a:off x="37465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149344</xdr:rowOff>
    </xdr:from>
    <xdr:ext cx="534377" cy="259045"/>
    <xdr:sp macro="" textlink="">
      <xdr:nvSpPr>
        <xdr:cNvPr id="239" name="テキスト ボックス 238"/>
        <xdr:cNvSpPr txBox="1"/>
      </xdr:nvSpPr>
      <xdr:spPr>
        <a:xfrm>
          <a:off x="3530111" y="1626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162713</xdr:rowOff>
    </xdr:from>
    <xdr:to>
      <xdr:col>15</xdr:col>
      <xdr:colOff>50800</xdr:colOff>
      <xdr:row>97</xdr:row>
      <xdr:rowOff>61176</xdr:rowOff>
    </xdr:to>
    <xdr:cxnSp macro="">
      <xdr:nvCxnSpPr>
        <xdr:cNvPr id="240" name="直線コネクタ 239"/>
        <xdr:cNvCxnSpPr/>
      </xdr:nvCxnSpPr>
      <xdr:spPr>
        <a:xfrm flipV="1">
          <a:off x="2019300" y="16621913"/>
          <a:ext cx="889000" cy="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31877</xdr:rowOff>
    </xdr:from>
    <xdr:to>
      <xdr:col>15</xdr:col>
      <xdr:colOff>101600</xdr:colOff>
      <xdr:row>96</xdr:row>
      <xdr:rowOff>133477</xdr:rowOff>
    </xdr:to>
    <xdr:sp macro="" textlink="">
      <xdr:nvSpPr>
        <xdr:cNvPr id="241" name="フローチャート: 判断 240"/>
        <xdr:cNvSpPr/>
      </xdr:nvSpPr>
      <xdr:spPr>
        <a:xfrm>
          <a:off x="2857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150004</xdr:rowOff>
    </xdr:from>
    <xdr:ext cx="534377" cy="259045"/>
    <xdr:sp macro="" textlink="">
      <xdr:nvSpPr>
        <xdr:cNvPr id="242" name="テキスト ボックス 241"/>
        <xdr:cNvSpPr txBox="1"/>
      </xdr:nvSpPr>
      <xdr:spPr>
        <a:xfrm>
          <a:off x="2641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61176</xdr:rowOff>
    </xdr:from>
    <xdr:to>
      <xdr:col>10</xdr:col>
      <xdr:colOff>114300</xdr:colOff>
      <xdr:row>97</xdr:row>
      <xdr:rowOff>105600</xdr:rowOff>
    </xdr:to>
    <xdr:cxnSp macro="">
      <xdr:nvCxnSpPr>
        <xdr:cNvPr id="243" name="直線コネクタ 242"/>
        <xdr:cNvCxnSpPr/>
      </xdr:nvCxnSpPr>
      <xdr:spPr>
        <a:xfrm flipV="1">
          <a:off x="1130300" y="16691826"/>
          <a:ext cx="889000" cy="4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111888</xdr:rowOff>
    </xdr:from>
    <xdr:to>
      <xdr:col>10</xdr:col>
      <xdr:colOff>165100</xdr:colOff>
      <xdr:row>97</xdr:row>
      <xdr:rowOff>42038</xdr:rowOff>
    </xdr:to>
    <xdr:sp macro="" textlink="">
      <xdr:nvSpPr>
        <xdr:cNvPr id="244" name="フローチャート: 判断 243"/>
        <xdr:cNvSpPr/>
      </xdr:nvSpPr>
      <xdr:spPr>
        <a:xfrm>
          <a:off x="1968500" y="165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58565</xdr:rowOff>
    </xdr:from>
    <xdr:ext cx="534377" cy="259045"/>
    <xdr:sp macro="" textlink="">
      <xdr:nvSpPr>
        <xdr:cNvPr id="245" name="テキスト ボックス 244"/>
        <xdr:cNvSpPr txBox="1"/>
      </xdr:nvSpPr>
      <xdr:spPr>
        <a:xfrm>
          <a:off x="1752111" y="163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8319</xdr:rowOff>
    </xdr:from>
    <xdr:to>
      <xdr:col>6</xdr:col>
      <xdr:colOff>38100</xdr:colOff>
      <xdr:row>97</xdr:row>
      <xdr:rowOff>109919</xdr:rowOff>
    </xdr:to>
    <xdr:sp macro="" textlink="">
      <xdr:nvSpPr>
        <xdr:cNvPr id="246" name="フローチャート: 判断 245"/>
        <xdr:cNvSpPr/>
      </xdr:nvSpPr>
      <xdr:spPr>
        <a:xfrm>
          <a:off x="1079500" y="16638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126446</xdr:rowOff>
    </xdr:from>
    <xdr:ext cx="534377" cy="259045"/>
    <xdr:sp macro="" textlink="">
      <xdr:nvSpPr>
        <xdr:cNvPr id="247" name="テキスト ボックス 246"/>
        <xdr:cNvSpPr txBox="1"/>
      </xdr:nvSpPr>
      <xdr:spPr>
        <a:xfrm>
          <a:off x="863111" y="1641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15430</xdr:rowOff>
    </xdr:from>
    <xdr:to>
      <xdr:col>24</xdr:col>
      <xdr:colOff>114300</xdr:colOff>
      <xdr:row>97</xdr:row>
      <xdr:rowOff>117030</xdr:rowOff>
    </xdr:to>
    <xdr:sp macro="" textlink="">
      <xdr:nvSpPr>
        <xdr:cNvPr id="253" name="楕円 252"/>
        <xdr:cNvSpPr/>
      </xdr:nvSpPr>
      <xdr:spPr>
        <a:xfrm>
          <a:off x="4584700" y="1664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165307</xdr:rowOff>
    </xdr:from>
    <xdr:ext cx="534377" cy="259045"/>
    <xdr:sp macro="" textlink="">
      <xdr:nvSpPr>
        <xdr:cNvPr id="254" name="扶助費該当値テキスト"/>
        <xdr:cNvSpPr txBox="1"/>
      </xdr:nvSpPr>
      <xdr:spPr>
        <a:xfrm>
          <a:off x="4686300" y="16624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119202</xdr:rowOff>
    </xdr:from>
    <xdr:to>
      <xdr:col>20</xdr:col>
      <xdr:colOff>38100</xdr:colOff>
      <xdr:row>97</xdr:row>
      <xdr:rowOff>49352</xdr:rowOff>
    </xdr:to>
    <xdr:sp macro="" textlink="">
      <xdr:nvSpPr>
        <xdr:cNvPr id="255" name="楕円 254"/>
        <xdr:cNvSpPr/>
      </xdr:nvSpPr>
      <xdr:spPr>
        <a:xfrm>
          <a:off x="3746500" y="1657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40479</xdr:rowOff>
    </xdr:from>
    <xdr:ext cx="534377" cy="259045"/>
    <xdr:sp macro="" textlink="">
      <xdr:nvSpPr>
        <xdr:cNvPr id="256" name="テキスト ボックス 255"/>
        <xdr:cNvSpPr txBox="1"/>
      </xdr:nvSpPr>
      <xdr:spPr>
        <a:xfrm>
          <a:off x="3530111" y="1667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111913</xdr:rowOff>
    </xdr:from>
    <xdr:to>
      <xdr:col>15</xdr:col>
      <xdr:colOff>101600</xdr:colOff>
      <xdr:row>97</xdr:row>
      <xdr:rowOff>42063</xdr:rowOff>
    </xdr:to>
    <xdr:sp macro="" textlink="">
      <xdr:nvSpPr>
        <xdr:cNvPr id="257" name="楕円 256"/>
        <xdr:cNvSpPr/>
      </xdr:nvSpPr>
      <xdr:spPr>
        <a:xfrm>
          <a:off x="2857500" y="1657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33190</xdr:rowOff>
    </xdr:from>
    <xdr:ext cx="534377" cy="259045"/>
    <xdr:sp macro="" textlink="">
      <xdr:nvSpPr>
        <xdr:cNvPr id="258" name="テキスト ボックス 257"/>
        <xdr:cNvSpPr txBox="1"/>
      </xdr:nvSpPr>
      <xdr:spPr>
        <a:xfrm>
          <a:off x="2641111" y="1666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10376</xdr:rowOff>
    </xdr:from>
    <xdr:to>
      <xdr:col>10</xdr:col>
      <xdr:colOff>165100</xdr:colOff>
      <xdr:row>97</xdr:row>
      <xdr:rowOff>111976</xdr:rowOff>
    </xdr:to>
    <xdr:sp macro="" textlink="">
      <xdr:nvSpPr>
        <xdr:cNvPr id="259" name="楕円 258"/>
        <xdr:cNvSpPr/>
      </xdr:nvSpPr>
      <xdr:spPr>
        <a:xfrm>
          <a:off x="1968500" y="16641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103103</xdr:rowOff>
    </xdr:from>
    <xdr:ext cx="534377" cy="259045"/>
    <xdr:sp macro="" textlink="">
      <xdr:nvSpPr>
        <xdr:cNvPr id="260" name="テキスト ボックス 259"/>
        <xdr:cNvSpPr txBox="1"/>
      </xdr:nvSpPr>
      <xdr:spPr>
        <a:xfrm>
          <a:off x="1752111" y="167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54800</xdr:rowOff>
    </xdr:from>
    <xdr:to>
      <xdr:col>6</xdr:col>
      <xdr:colOff>38100</xdr:colOff>
      <xdr:row>97</xdr:row>
      <xdr:rowOff>156400</xdr:rowOff>
    </xdr:to>
    <xdr:sp macro="" textlink="">
      <xdr:nvSpPr>
        <xdr:cNvPr id="261" name="楕円 260"/>
        <xdr:cNvSpPr/>
      </xdr:nvSpPr>
      <xdr:spPr>
        <a:xfrm>
          <a:off x="1079500" y="1668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147527</xdr:rowOff>
    </xdr:from>
    <xdr:ext cx="534377" cy="259045"/>
    <xdr:sp macro="" textlink="">
      <xdr:nvSpPr>
        <xdr:cNvPr id="262" name="テキスト ボックス 261"/>
        <xdr:cNvSpPr txBox="1"/>
      </xdr:nvSpPr>
      <xdr:spPr>
        <a:xfrm>
          <a:off x="863111" y="1677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46553</xdr:rowOff>
    </xdr:from>
    <xdr:to>
      <xdr:col>54</xdr:col>
      <xdr:colOff>189865</xdr:colOff>
      <xdr:row>38</xdr:row>
      <xdr:rowOff>109951</xdr:rowOff>
    </xdr:to>
    <xdr:cxnSp macro="">
      <xdr:nvCxnSpPr>
        <xdr:cNvPr id="286" name="直線コネクタ 285"/>
        <xdr:cNvCxnSpPr/>
      </xdr:nvCxnSpPr>
      <xdr:spPr>
        <a:xfrm flipV="1">
          <a:off x="10475595" y="5361503"/>
          <a:ext cx="1270" cy="126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113778</xdr:rowOff>
    </xdr:from>
    <xdr:ext cx="534377" cy="259045"/>
    <xdr:sp macro="" textlink="">
      <xdr:nvSpPr>
        <xdr:cNvPr id="287" name="補助費等最小値テキスト"/>
        <xdr:cNvSpPr txBox="1"/>
      </xdr:nvSpPr>
      <xdr:spPr>
        <a:xfrm>
          <a:off x="10528300" y="662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109951</xdr:rowOff>
    </xdr:from>
    <xdr:to>
      <xdr:col>55</xdr:col>
      <xdr:colOff>88900</xdr:colOff>
      <xdr:row>38</xdr:row>
      <xdr:rowOff>109951</xdr:rowOff>
    </xdr:to>
    <xdr:cxnSp macro="">
      <xdr:nvCxnSpPr>
        <xdr:cNvPr id="288" name="直線コネクタ 287"/>
        <xdr:cNvCxnSpPr/>
      </xdr:nvCxnSpPr>
      <xdr:spPr>
        <a:xfrm>
          <a:off x="10388600" y="662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164680</xdr:rowOff>
    </xdr:from>
    <xdr:ext cx="599010" cy="259045"/>
    <xdr:sp macro="" textlink="">
      <xdr:nvSpPr>
        <xdr:cNvPr id="289" name="補助費等最大値テキスト"/>
        <xdr:cNvSpPr txBox="1"/>
      </xdr:nvSpPr>
      <xdr:spPr>
        <a:xfrm>
          <a:off x="10528300" y="513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46553</xdr:rowOff>
    </xdr:from>
    <xdr:to>
      <xdr:col>55</xdr:col>
      <xdr:colOff>88900</xdr:colOff>
      <xdr:row>31</xdr:row>
      <xdr:rowOff>46553</xdr:rowOff>
    </xdr:to>
    <xdr:cxnSp macro="">
      <xdr:nvCxnSpPr>
        <xdr:cNvPr id="290" name="直線コネクタ 289"/>
        <xdr:cNvCxnSpPr/>
      </xdr:nvCxnSpPr>
      <xdr:spPr>
        <a:xfrm>
          <a:off x="10388600" y="5361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69131</xdr:rowOff>
    </xdr:from>
    <xdr:to>
      <xdr:col>55</xdr:col>
      <xdr:colOff>0</xdr:colOff>
      <xdr:row>36</xdr:row>
      <xdr:rowOff>83884</xdr:rowOff>
    </xdr:to>
    <xdr:cxnSp macro="">
      <xdr:nvCxnSpPr>
        <xdr:cNvPr id="291" name="直線コネクタ 290"/>
        <xdr:cNvCxnSpPr/>
      </xdr:nvCxnSpPr>
      <xdr:spPr>
        <a:xfrm>
          <a:off x="9639300" y="6241331"/>
          <a:ext cx="838200" cy="14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169430</xdr:rowOff>
    </xdr:from>
    <xdr:ext cx="534377" cy="259045"/>
    <xdr:sp macro="" textlink="">
      <xdr:nvSpPr>
        <xdr:cNvPr id="292" name="補助費等平均値テキスト"/>
        <xdr:cNvSpPr txBox="1"/>
      </xdr:nvSpPr>
      <xdr:spPr>
        <a:xfrm>
          <a:off x="10528300" y="5998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146553</xdr:rowOff>
    </xdr:from>
    <xdr:to>
      <xdr:col>55</xdr:col>
      <xdr:colOff>50800</xdr:colOff>
      <xdr:row>36</xdr:row>
      <xdr:rowOff>76703</xdr:rowOff>
    </xdr:to>
    <xdr:sp macro="" textlink="">
      <xdr:nvSpPr>
        <xdr:cNvPr id="293" name="フローチャート: 判断 292"/>
        <xdr:cNvSpPr/>
      </xdr:nvSpPr>
      <xdr:spPr>
        <a:xfrm>
          <a:off x="10426700" y="614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69131</xdr:rowOff>
    </xdr:from>
    <xdr:to>
      <xdr:col>50</xdr:col>
      <xdr:colOff>114300</xdr:colOff>
      <xdr:row>36</xdr:row>
      <xdr:rowOff>73779</xdr:rowOff>
    </xdr:to>
    <xdr:cxnSp macro="">
      <xdr:nvCxnSpPr>
        <xdr:cNvPr id="294" name="直線コネクタ 293"/>
        <xdr:cNvCxnSpPr/>
      </xdr:nvCxnSpPr>
      <xdr:spPr>
        <a:xfrm flipV="1">
          <a:off x="8750300" y="6241331"/>
          <a:ext cx="88900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155849</xdr:rowOff>
    </xdr:from>
    <xdr:to>
      <xdr:col>50</xdr:col>
      <xdr:colOff>165100</xdr:colOff>
      <xdr:row>36</xdr:row>
      <xdr:rowOff>85999</xdr:rowOff>
    </xdr:to>
    <xdr:sp macro="" textlink="">
      <xdr:nvSpPr>
        <xdr:cNvPr id="295" name="フローチャート: 判断 294"/>
        <xdr:cNvSpPr/>
      </xdr:nvSpPr>
      <xdr:spPr>
        <a:xfrm>
          <a:off x="95885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102526</xdr:rowOff>
    </xdr:from>
    <xdr:ext cx="534377" cy="259045"/>
    <xdr:sp macro="" textlink="">
      <xdr:nvSpPr>
        <xdr:cNvPr id="296" name="テキスト ボックス 295"/>
        <xdr:cNvSpPr txBox="1"/>
      </xdr:nvSpPr>
      <xdr:spPr>
        <a:xfrm>
          <a:off x="9372111" y="593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73779</xdr:rowOff>
    </xdr:from>
    <xdr:to>
      <xdr:col>45</xdr:col>
      <xdr:colOff>177800</xdr:colOff>
      <xdr:row>36</xdr:row>
      <xdr:rowOff>164122</xdr:rowOff>
    </xdr:to>
    <xdr:cxnSp macro="">
      <xdr:nvCxnSpPr>
        <xdr:cNvPr id="297" name="直線コネクタ 296"/>
        <xdr:cNvCxnSpPr/>
      </xdr:nvCxnSpPr>
      <xdr:spPr>
        <a:xfrm flipV="1">
          <a:off x="7861300" y="6245979"/>
          <a:ext cx="889000" cy="90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16236</xdr:rowOff>
    </xdr:from>
    <xdr:to>
      <xdr:col>46</xdr:col>
      <xdr:colOff>38100</xdr:colOff>
      <xdr:row>36</xdr:row>
      <xdr:rowOff>117836</xdr:rowOff>
    </xdr:to>
    <xdr:sp macro="" textlink="">
      <xdr:nvSpPr>
        <xdr:cNvPr id="298" name="フローチャート: 判断 297"/>
        <xdr:cNvSpPr/>
      </xdr:nvSpPr>
      <xdr:spPr>
        <a:xfrm>
          <a:off x="8699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134363</xdr:rowOff>
    </xdr:from>
    <xdr:ext cx="534377" cy="259045"/>
    <xdr:sp macro="" textlink="">
      <xdr:nvSpPr>
        <xdr:cNvPr id="299" name="テキスト ボックス 298"/>
        <xdr:cNvSpPr txBox="1"/>
      </xdr:nvSpPr>
      <xdr:spPr>
        <a:xfrm>
          <a:off x="8483111" y="596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77346</xdr:rowOff>
    </xdr:from>
    <xdr:to>
      <xdr:col>41</xdr:col>
      <xdr:colOff>50800</xdr:colOff>
      <xdr:row>36</xdr:row>
      <xdr:rowOff>164122</xdr:rowOff>
    </xdr:to>
    <xdr:cxnSp macro="">
      <xdr:nvCxnSpPr>
        <xdr:cNvPr id="300" name="直線コネクタ 299"/>
        <xdr:cNvCxnSpPr/>
      </xdr:nvCxnSpPr>
      <xdr:spPr>
        <a:xfrm>
          <a:off x="6972300" y="6249546"/>
          <a:ext cx="889000" cy="86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21882</xdr:rowOff>
    </xdr:from>
    <xdr:to>
      <xdr:col>41</xdr:col>
      <xdr:colOff>101600</xdr:colOff>
      <xdr:row>36</xdr:row>
      <xdr:rowOff>123482</xdr:rowOff>
    </xdr:to>
    <xdr:sp macro="" textlink="">
      <xdr:nvSpPr>
        <xdr:cNvPr id="301" name="フローチャート: 判断 300"/>
        <xdr:cNvSpPr/>
      </xdr:nvSpPr>
      <xdr:spPr>
        <a:xfrm>
          <a:off x="7810500" y="61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140009</xdr:rowOff>
    </xdr:from>
    <xdr:ext cx="534377" cy="259045"/>
    <xdr:sp macro="" textlink="">
      <xdr:nvSpPr>
        <xdr:cNvPr id="302" name="テキスト ボックス 301"/>
        <xdr:cNvSpPr txBox="1"/>
      </xdr:nvSpPr>
      <xdr:spPr>
        <a:xfrm>
          <a:off x="7594111" y="59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52438</xdr:rowOff>
    </xdr:from>
    <xdr:to>
      <xdr:col>36</xdr:col>
      <xdr:colOff>165100</xdr:colOff>
      <xdr:row>36</xdr:row>
      <xdr:rowOff>154038</xdr:rowOff>
    </xdr:to>
    <xdr:sp macro="" textlink="">
      <xdr:nvSpPr>
        <xdr:cNvPr id="303" name="フローチャート: 判断 302"/>
        <xdr:cNvSpPr/>
      </xdr:nvSpPr>
      <xdr:spPr>
        <a:xfrm>
          <a:off x="6921500" y="6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145165</xdr:rowOff>
    </xdr:from>
    <xdr:ext cx="534377" cy="259045"/>
    <xdr:sp macro="" textlink="">
      <xdr:nvSpPr>
        <xdr:cNvPr id="304" name="テキスト ボックス 303"/>
        <xdr:cNvSpPr txBox="1"/>
      </xdr:nvSpPr>
      <xdr:spPr>
        <a:xfrm>
          <a:off x="6705111" y="631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33084</xdr:rowOff>
    </xdr:from>
    <xdr:to>
      <xdr:col>55</xdr:col>
      <xdr:colOff>50800</xdr:colOff>
      <xdr:row>36</xdr:row>
      <xdr:rowOff>134684</xdr:rowOff>
    </xdr:to>
    <xdr:sp macro="" textlink="">
      <xdr:nvSpPr>
        <xdr:cNvPr id="310" name="楕円 309"/>
        <xdr:cNvSpPr/>
      </xdr:nvSpPr>
      <xdr:spPr>
        <a:xfrm>
          <a:off x="10426700" y="620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11511</xdr:rowOff>
    </xdr:from>
    <xdr:ext cx="534377" cy="259045"/>
    <xdr:sp macro="" textlink="">
      <xdr:nvSpPr>
        <xdr:cNvPr id="311" name="補助費等該当値テキスト"/>
        <xdr:cNvSpPr txBox="1"/>
      </xdr:nvSpPr>
      <xdr:spPr>
        <a:xfrm>
          <a:off x="10528300" y="618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18331</xdr:rowOff>
    </xdr:from>
    <xdr:to>
      <xdr:col>50</xdr:col>
      <xdr:colOff>165100</xdr:colOff>
      <xdr:row>36</xdr:row>
      <xdr:rowOff>119931</xdr:rowOff>
    </xdr:to>
    <xdr:sp macro="" textlink="">
      <xdr:nvSpPr>
        <xdr:cNvPr id="312" name="楕円 311"/>
        <xdr:cNvSpPr/>
      </xdr:nvSpPr>
      <xdr:spPr>
        <a:xfrm>
          <a:off x="9588500" y="619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111058</xdr:rowOff>
    </xdr:from>
    <xdr:ext cx="534377" cy="259045"/>
    <xdr:sp macro="" textlink="">
      <xdr:nvSpPr>
        <xdr:cNvPr id="313" name="テキスト ボックス 312"/>
        <xdr:cNvSpPr txBox="1"/>
      </xdr:nvSpPr>
      <xdr:spPr>
        <a:xfrm>
          <a:off x="9372111" y="6283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22979</xdr:rowOff>
    </xdr:from>
    <xdr:to>
      <xdr:col>46</xdr:col>
      <xdr:colOff>38100</xdr:colOff>
      <xdr:row>36</xdr:row>
      <xdr:rowOff>124579</xdr:rowOff>
    </xdr:to>
    <xdr:sp macro="" textlink="">
      <xdr:nvSpPr>
        <xdr:cNvPr id="314" name="楕円 313"/>
        <xdr:cNvSpPr/>
      </xdr:nvSpPr>
      <xdr:spPr>
        <a:xfrm>
          <a:off x="8699500" y="619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115706</xdr:rowOff>
    </xdr:from>
    <xdr:ext cx="534377" cy="259045"/>
    <xdr:sp macro="" textlink="">
      <xdr:nvSpPr>
        <xdr:cNvPr id="315" name="テキスト ボックス 314"/>
        <xdr:cNvSpPr txBox="1"/>
      </xdr:nvSpPr>
      <xdr:spPr>
        <a:xfrm>
          <a:off x="8483111" y="6287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113322</xdr:rowOff>
    </xdr:from>
    <xdr:to>
      <xdr:col>41</xdr:col>
      <xdr:colOff>101600</xdr:colOff>
      <xdr:row>37</xdr:row>
      <xdr:rowOff>43472</xdr:rowOff>
    </xdr:to>
    <xdr:sp macro="" textlink="">
      <xdr:nvSpPr>
        <xdr:cNvPr id="316" name="楕円 315"/>
        <xdr:cNvSpPr/>
      </xdr:nvSpPr>
      <xdr:spPr>
        <a:xfrm>
          <a:off x="7810500" y="6285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34599</xdr:rowOff>
    </xdr:from>
    <xdr:ext cx="534377" cy="259045"/>
    <xdr:sp macro="" textlink="">
      <xdr:nvSpPr>
        <xdr:cNvPr id="317" name="テキスト ボックス 316"/>
        <xdr:cNvSpPr txBox="1"/>
      </xdr:nvSpPr>
      <xdr:spPr>
        <a:xfrm>
          <a:off x="7594111" y="637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26546</xdr:rowOff>
    </xdr:from>
    <xdr:to>
      <xdr:col>36</xdr:col>
      <xdr:colOff>165100</xdr:colOff>
      <xdr:row>36</xdr:row>
      <xdr:rowOff>128146</xdr:rowOff>
    </xdr:to>
    <xdr:sp macro="" textlink="">
      <xdr:nvSpPr>
        <xdr:cNvPr id="318" name="楕円 317"/>
        <xdr:cNvSpPr/>
      </xdr:nvSpPr>
      <xdr:spPr>
        <a:xfrm>
          <a:off x="6921500" y="619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144673</xdr:rowOff>
    </xdr:from>
    <xdr:ext cx="534377" cy="259045"/>
    <xdr:sp macro="" textlink="">
      <xdr:nvSpPr>
        <xdr:cNvPr id="319" name="テキスト ボックス 318"/>
        <xdr:cNvSpPr txBox="1"/>
      </xdr:nvSpPr>
      <xdr:spPr>
        <a:xfrm>
          <a:off x="6705111" y="597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153800</xdr:rowOff>
    </xdr:from>
    <xdr:to>
      <xdr:col>54</xdr:col>
      <xdr:colOff>189865</xdr:colOff>
      <xdr:row>58</xdr:row>
      <xdr:rowOff>72130</xdr:rowOff>
    </xdr:to>
    <xdr:cxnSp macro="">
      <xdr:nvCxnSpPr>
        <xdr:cNvPr id="341" name="直線コネクタ 340"/>
        <xdr:cNvCxnSpPr/>
      </xdr:nvCxnSpPr>
      <xdr:spPr>
        <a:xfrm flipV="1">
          <a:off x="10475595" y="8897750"/>
          <a:ext cx="1270" cy="1118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75957</xdr:rowOff>
    </xdr:from>
    <xdr:ext cx="534377" cy="259045"/>
    <xdr:sp macro="" textlink="">
      <xdr:nvSpPr>
        <xdr:cNvPr id="342" name="普通建設事業費最小値テキスト"/>
        <xdr:cNvSpPr txBox="1"/>
      </xdr:nvSpPr>
      <xdr:spPr>
        <a:xfrm>
          <a:off x="10528300" y="1002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72130</xdr:rowOff>
    </xdr:from>
    <xdr:to>
      <xdr:col>55</xdr:col>
      <xdr:colOff>88900</xdr:colOff>
      <xdr:row>58</xdr:row>
      <xdr:rowOff>72130</xdr:rowOff>
    </xdr:to>
    <xdr:cxnSp macro="">
      <xdr:nvCxnSpPr>
        <xdr:cNvPr id="343" name="直線コネクタ 342"/>
        <xdr:cNvCxnSpPr/>
      </xdr:nvCxnSpPr>
      <xdr:spPr>
        <a:xfrm>
          <a:off x="10388600" y="10016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100477</xdr:rowOff>
    </xdr:from>
    <xdr:ext cx="599010" cy="259045"/>
    <xdr:sp macro="" textlink="">
      <xdr:nvSpPr>
        <xdr:cNvPr id="344" name="普通建設事業費最大値テキスト"/>
        <xdr:cNvSpPr txBox="1"/>
      </xdr:nvSpPr>
      <xdr:spPr>
        <a:xfrm>
          <a:off x="10528300" y="867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259,416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153800</xdr:rowOff>
    </xdr:from>
    <xdr:to>
      <xdr:col>55</xdr:col>
      <xdr:colOff>88900</xdr:colOff>
      <xdr:row>51</xdr:row>
      <xdr:rowOff>153800</xdr:rowOff>
    </xdr:to>
    <xdr:cxnSp macro="">
      <xdr:nvCxnSpPr>
        <xdr:cNvPr id="345" name="直線コネクタ 344"/>
        <xdr:cNvCxnSpPr/>
      </xdr:nvCxnSpPr>
      <xdr:spPr>
        <a:xfrm>
          <a:off x="10388600" y="8897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33451</xdr:rowOff>
    </xdr:from>
    <xdr:to>
      <xdr:col>55</xdr:col>
      <xdr:colOff>0</xdr:colOff>
      <xdr:row>56</xdr:row>
      <xdr:rowOff>81247</xdr:rowOff>
    </xdr:to>
    <xdr:cxnSp macro="">
      <xdr:nvCxnSpPr>
        <xdr:cNvPr id="346" name="直線コネクタ 345"/>
        <xdr:cNvCxnSpPr/>
      </xdr:nvCxnSpPr>
      <xdr:spPr>
        <a:xfrm flipV="1">
          <a:off x="9639300" y="9634651"/>
          <a:ext cx="838200" cy="47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20816</xdr:rowOff>
    </xdr:from>
    <xdr:ext cx="534377" cy="259045"/>
    <xdr:sp macro="" textlink="">
      <xdr:nvSpPr>
        <xdr:cNvPr id="347" name="普通建設事業費平均値テキスト"/>
        <xdr:cNvSpPr txBox="1"/>
      </xdr:nvSpPr>
      <xdr:spPr>
        <a:xfrm>
          <a:off x="10528300" y="96220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42389</xdr:rowOff>
    </xdr:from>
    <xdr:to>
      <xdr:col>55</xdr:col>
      <xdr:colOff>50800</xdr:colOff>
      <xdr:row>56</xdr:row>
      <xdr:rowOff>143989</xdr:rowOff>
    </xdr:to>
    <xdr:sp macro="" textlink="">
      <xdr:nvSpPr>
        <xdr:cNvPr id="348" name="フローチャート: 判断 347"/>
        <xdr:cNvSpPr/>
      </xdr:nvSpPr>
      <xdr:spPr>
        <a:xfrm>
          <a:off x="10426700" y="96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133459</xdr:rowOff>
    </xdr:from>
    <xdr:to>
      <xdr:col>50</xdr:col>
      <xdr:colOff>114300</xdr:colOff>
      <xdr:row>56</xdr:row>
      <xdr:rowOff>81247</xdr:rowOff>
    </xdr:to>
    <xdr:cxnSp macro="">
      <xdr:nvCxnSpPr>
        <xdr:cNvPr id="349" name="直線コネクタ 348"/>
        <xdr:cNvCxnSpPr/>
      </xdr:nvCxnSpPr>
      <xdr:spPr>
        <a:xfrm>
          <a:off x="8750300" y="9563209"/>
          <a:ext cx="889000" cy="119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25038</xdr:rowOff>
    </xdr:from>
    <xdr:to>
      <xdr:col>50</xdr:col>
      <xdr:colOff>165100</xdr:colOff>
      <xdr:row>56</xdr:row>
      <xdr:rowOff>126638</xdr:rowOff>
    </xdr:to>
    <xdr:sp macro="" textlink="">
      <xdr:nvSpPr>
        <xdr:cNvPr id="350" name="フローチャート: 判断 349"/>
        <xdr:cNvSpPr/>
      </xdr:nvSpPr>
      <xdr:spPr>
        <a:xfrm>
          <a:off x="95885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143165</xdr:rowOff>
    </xdr:from>
    <xdr:ext cx="534377" cy="259045"/>
    <xdr:sp macro="" textlink="">
      <xdr:nvSpPr>
        <xdr:cNvPr id="351" name="テキスト ボックス 350"/>
        <xdr:cNvSpPr txBox="1"/>
      </xdr:nvSpPr>
      <xdr:spPr>
        <a:xfrm>
          <a:off x="9372111" y="9401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133459</xdr:rowOff>
    </xdr:from>
    <xdr:to>
      <xdr:col>45</xdr:col>
      <xdr:colOff>177800</xdr:colOff>
      <xdr:row>56</xdr:row>
      <xdr:rowOff>80236</xdr:rowOff>
    </xdr:to>
    <xdr:cxnSp macro="">
      <xdr:nvCxnSpPr>
        <xdr:cNvPr id="352" name="直線コネクタ 351"/>
        <xdr:cNvCxnSpPr/>
      </xdr:nvCxnSpPr>
      <xdr:spPr>
        <a:xfrm flipV="1">
          <a:off x="7861300" y="9563209"/>
          <a:ext cx="889000" cy="11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51044</xdr:rowOff>
    </xdr:from>
    <xdr:to>
      <xdr:col>46</xdr:col>
      <xdr:colOff>38100</xdr:colOff>
      <xdr:row>56</xdr:row>
      <xdr:rowOff>152644</xdr:rowOff>
    </xdr:to>
    <xdr:sp macro="" textlink="">
      <xdr:nvSpPr>
        <xdr:cNvPr id="353" name="フローチャート: 判断 352"/>
        <xdr:cNvSpPr/>
      </xdr:nvSpPr>
      <xdr:spPr>
        <a:xfrm>
          <a:off x="8699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143771</xdr:rowOff>
    </xdr:from>
    <xdr:ext cx="534377" cy="259045"/>
    <xdr:sp macro="" textlink="">
      <xdr:nvSpPr>
        <xdr:cNvPr id="354" name="テキスト ボックス 353"/>
        <xdr:cNvSpPr txBox="1"/>
      </xdr:nvSpPr>
      <xdr:spPr>
        <a:xfrm>
          <a:off x="8483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168805</xdr:rowOff>
    </xdr:from>
    <xdr:to>
      <xdr:col>41</xdr:col>
      <xdr:colOff>50800</xdr:colOff>
      <xdr:row>56</xdr:row>
      <xdr:rowOff>80236</xdr:rowOff>
    </xdr:to>
    <xdr:cxnSp macro="">
      <xdr:nvCxnSpPr>
        <xdr:cNvPr id="355" name="直線コネクタ 354"/>
        <xdr:cNvCxnSpPr/>
      </xdr:nvCxnSpPr>
      <xdr:spPr>
        <a:xfrm>
          <a:off x="6972300" y="9598555"/>
          <a:ext cx="889000" cy="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41081</xdr:rowOff>
    </xdr:from>
    <xdr:to>
      <xdr:col>41</xdr:col>
      <xdr:colOff>101600</xdr:colOff>
      <xdr:row>56</xdr:row>
      <xdr:rowOff>142681</xdr:rowOff>
    </xdr:to>
    <xdr:sp macro="" textlink="">
      <xdr:nvSpPr>
        <xdr:cNvPr id="356" name="フローチャート: 判断 355"/>
        <xdr:cNvSpPr/>
      </xdr:nvSpPr>
      <xdr:spPr>
        <a:xfrm>
          <a:off x="7810500" y="964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133808</xdr:rowOff>
    </xdr:from>
    <xdr:ext cx="534377" cy="259045"/>
    <xdr:sp macro="" textlink="">
      <xdr:nvSpPr>
        <xdr:cNvPr id="357" name="テキスト ボックス 356"/>
        <xdr:cNvSpPr txBox="1"/>
      </xdr:nvSpPr>
      <xdr:spPr>
        <a:xfrm>
          <a:off x="7594111" y="973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115811</xdr:rowOff>
    </xdr:from>
    <xdr:to>
      <xdr:col>36</xdr:col>
      <xdr:colOff>165100</xdr:colOff>
      <xdr:row>56</xdr:row>
      <xdr:rowOff>45961</xdr:rowOff>
    </xdr:to>
    <xdr:sp macro="" textlink="">
      <xdr:nvSpPr>
        <xdr:cNvPr id="358" name="フローチャート: 判断 357"/>
        <xdr:cNvSpPr/>
      </xdr:nvSpPr>
      <xdr:spPr>
        <a:xfrm>
          <a:off x="6921500" y="95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62488</xdr:rowOff>
    </xdr:from>
    <xdr:ext cx="599010" cy="259045"/>
    <xdr:sp macro="" textlink="">
      <xdr:nvSpPr>
        <xdr:cNvPr id="359" name="テキスト ボックス 358"/>
        <xdr:cNvSpPr txBox="1"/>
      </xdr:nvSpPr>
      <xdr:spPr>
        <a:xfrm>
          <a:off x="6672795" y="9320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154101</xdr:rowOff>
    </xdr:from>
    <xdr:to>
      <xdr:col>55</xdr:col>
      <xdr:colOff>50800</xdr:colOff>
      <xdr:row>56</xdr:row>
      <xdr:rowOff>84251</xdr:rowOff>
    </xdr:to>
    <xdr:sp macro="" textlink="">
      <xdr:nvSpPr>
        <xdr:cNvPr id="365" name="楕円 364"/>
        <xdr:cNvSpPr/>
      </xdr:nvSpPr>
      <xdr:spPr>
        <a:xfrm>
          <a:off x="10426700" y="9583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5528</xdr:rowOff>
    </xdr:from>
    <xdr:ext cx="534377" cy="259045"/>
    <xdr:sp macro="" textlink="">
      <xdr:nvSpPr>
        <xdr:cNvPr id="366" name="普通建設事業費該当値テキスト"/>
        <xdr:cNvSpPr txBox="1"/>
      </xdr:nvSpPr>
      <xdr:spPr>
        <a:xfrm>
          <a:off x="10528300" y="94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30447</xdr:rowOff>
    </xdr:from>
    <xdr:to>
      <xdr:col>50</xdr:col>
      <xdr:colOff>165100</xdr:colOff>
      <xdr:row>56</xdr:row>
      <xdr:rowOff>132047</xdr:rowOff>
    </xdr:to>
    <xdr:sp macro="" textlink="">
      <xdr:nvSpPr>
        <xdr:cNvPr id="367" name="楕円 366"/>
        <xdr:cNvSpPr/>
      </xdr:nvSpPr>
      <xdr:spPr>
        <a:xfrm>
          <a:off x="9588500" y="963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123174</xdr:rowOff>
    </xdr:from>
    <xdr:ext cx="534377" cy="259045"/>
    <xdr:sp macro="" textlink="">
      <xdr:nvSpPr>
        <xdr:cNvPr id="368" name="テキスト ボックス 367"/>
        <xdr:cNvSpPr txBox="1"/>
      </xdr:nvSpPr>
      <xdr:spPr>
        <a:xfrm>
          <a:off x="9372111" y="972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82659</xdr:rowOff>
    </xdr:from>
    <xdr:to>
      <xdr:col>46</xdr:col>
      <xdr:colOff>38100</xdr:colOff>
      <xdr:row>56</xdr:row>
      <xdr:rowOff>12809</xdr:rowOff>
    </xdr:to>
    <xdr:sp macro="" textlink="">
      <xdr:nvSpPr>
        <xdr:cNvPr id="369" name="楕円 368"/>
        <xdr:cNvSpPr/>
      </xdr:nvSpPr>
      <xdr:spPr>
        <a:xfrm>
          <a:off x="8699500" y="951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29336</xdr:rowOff>
    </xdr:from>
    <xdr:ext cx="599010" cy="259045"/>
    <xdr:sp macro="" textlink="">
      <xdr:nvSpPr>
        <xdr:cNvPr id="370" name="テキスト ボックス 369"/>
        <xdr:cNvSpPr txBox="1"/>
      </xdr:nvSpPr>
      <xdr:spPr>
        <a:xfrm>
          <a:off x="8450795" y="9287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29436</xdr:rowOff>
    </xdr:from>
    <xdr:to>
      <xdr:col>41</xdr:col>
      <xdr:colOff>101600</xdr:colOff>
      <xdr:row>56</xdr:row>
      <xdr:rowOff>131036</xdr:rowOff>
    </xdr:to>
    <xdr:sp macro="" textlink="">
      <xdr:nvSpPr>
        <xdr:cNvPr id="371" name="楕円 370"/>
        <xdr:cNvSpPr/>
      </xdr:nvSpPr>
      <xdr:spPr>
        <a:xfrm>
          <a:off x="7810500" y="963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147563</xdr:rowOff>
    </xdr:from>
    <xdr:ext cx="534377" cy="259045"/>
    <xdr:sp macro="" textlink="">
      <xdr:nvSpPr>
        <xdr:cNvPr id="372" name="テキスト ボックス 371"/>
        <xdr:cNvSpPr txBox="1"/>
      </xdr:nvSpPr>
      <xdr:spPr>
        <a:xfrm>
          <a:off x="7594111" y="940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118005</xdr:rowOff>
    </xdr:from>
    <xdr:to>
      <xdr:col>36</xdr:col>
      <xdr:colOff>165100</xdr:colOff>
      <xdr:row>56</xdr:row>
      <xdr:rowOff>48155</xdr:rowOff>
    </xdr:to>
    <xdr:sp macro="" textlink="">
      <xdr:nvSpPr>
        <xdr:cNvPr id="373" name="楕円 372"/>
        <xdr:cNvSpPr/>
      </xdr:nvSpPr>
      <xdr:spPr>
        <a:xfrm>
          <a:off x="6921500" y="954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39282</xdr:rowOff>
    </xdr:from>
    <xdr:ext cx="599010" cy="259045"/>
    <xdr:sp macro="" textlink="">
      <xdr:nvSpPr>
        <xdr:cNvPr id="374" name="テキスト ボックス 373"/>
        <xdr:cNvSpPr txBox="1"/>
      </xdr:nvSpPr>
      <xdr:spPr>
        <a:xfrm>
          <a:off x="6672795" y="9640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57971</xdr:rowOff>
    </xdr:from>
    <xdr:to>
      <xdr:col>54</xdr:col>
      <xdr:colOff>189865</xdr:colOff>
      <xdr:row>78</xdr:row>
      <xdr:rowOff>139700</xdr:rowOff>
    </xdr:to>
    <xdr:cxnSp macro="">
      <xdr:nvCxnSpPr>
        <xdr:cNvPr id="396" name="直線コネクタ 395"/>
        <xdr:cNvCxnSpPr/>
      </xdr:nvCxnSpPr>
      <xdr:spPr>
        <a:xfrm flipV="1">
          <a:off x="10475595" y="12059471"/>
          <a:ext cx="1270" cy="1453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4648</xdr:rowOff>
    </xdr:from>
    <xdr:ext cx="599010" cy="259045"/>
    <xdr:sp macro="" textlink="">
      <xdr:nvSpPr>
        <xdr:cNvPr id="399" name="普通建設事業費 （ うち新規整備　）最大値テキスト"/>
        <xdr:cNvSpPr txBox="1"/>
      </xdr:nvSpPr>
      <xdr:spPr>
        <a:xfrm>
          <a:off x="10528300" y="1183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57971</xdr:rowOff>
    </xdr:from>
    <xdr:to>
      <xdr:col>55</xdr:col>
      <xdr:colOff>88900</xdr:colOff>
      <xdr:row>70</xdr:row>
      <xdr:rowOff>57971</xdr:rowOff>
    </xdr:to>
    <xdr:cxnSp macro="">
      <xdr:nvCxnSpPr>
        <xdr:cNvPr id="400" name="直線コネクタ 399"/>
        <xdr:cNvCxnSpPr/>
      </xdr:nvCxnSpPr>
      <xdr:spPr>
        <a:xfrm>
          <a:off x="10388600" y="12059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3473</xdr:rowOff>
    </xdr:from>
    <xdr:to>
      <xdr:col>55</xdr:col>
      <xdr:colOff>0</xdr:colOff>
      <xdr:row>77</xdr:row>
      <xdr:rowOff>76158</xdr:rowOff>
    </xdr:to>
    <xdr:cxnSp macro="">
      <xdr:nvCxnSpPr>
        <xdr:cNvPr id="401" name="直線コネクタ 400"/>
        <xdr:cNvCxnSpPr/>
      </xdr:nvCxnSpPr>
      <xdr:spPr>
        <a:xfrm>
          <a:off x="9639300" y="13033673"/>
          <a:ext cx="838200" cy="24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14465</xdr:rowOff>
    </xdr:from>
    <xdr:ext cx="534377" cy="259045"/>
    <xdr:sp macro="" textlink="">
      <xdr:nvSpPr>
        <xdr:cNvPr id="402" name="普通建設事業費 （ うち新規整備　）平均値テキスト"/>
        <xdr:cNvSpPr txBox="1"/>
      </xdr:nvSpPr>
      <xdr:spPr>
        <a:xfrm>
          <a:off x="10528300" y="13216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36038</xdr:rowOff>
    </xdr:from>
    <xdr:to>
      <xdr:col>55</xdr:col>
      <xdr:colOff>50800</xdr:colOff>
      <xdr:row>77</xdr:row>
      <xdr:rowOff>137638</xdr:rowOff>
    </xdr:to>
    <xdr:sp macro="" textlink="">
      <xdr:nvSpPr>
        <xdr:cNvPr id="403" name="フローチャート: 判断 402"/>
        <xdr:cNvSpPr/>
      </xdr:nvSpPr>
      <xdr:spPr>
        <a:xfrm>
          <a:off x="10426700" y="132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3473</xdr:rowOff>
    </xdr:from>
    <xdr:to>
      <xdr:col>50</xdr:col>
      <xdr:colOff>114300</xdr:colOff>
      <xdr:row>76</xdr:row>
      <xdr:rowOff>120580</xdr:rowOff>
    </xdr:to>
    <xdr:cxnSp macro="">
      <xdr:nvCxnSpPr>
        <xdr:cNvPr id="404" name="直線コネクタ 403"/>
        <xdr:cNvCxnSpPr/>
      </xdr:nvCxnSpPr>
      <xdr:spPr>
        <a:xfrm flipV="1">
          <a:off x="8750300" y="13033673"/>
          <a:ext cx="889000" cy="11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13353</xdr:rowOff>
    </xdr:from>
    <xdr:to>
      <xdr:col>50</xdr:col>
      <xdr:colOff>165100</xdr:colOff>
      <xdr:row>77</xdr:row>
      <xdr:rowOff>114953</xdr:rowOff>
    </xdr:to>
    <xdr:sp macro="" textlink="">
      <xdr:nvSpPr>
        <xdr:cNvPr id="405" name="フローチャート: 判断 404"/>
        <xdr:cNvSpPr/>
      </xdr:nvSpPr>
      <xdr:spPr>
        <a:xfrm>
          <a:off x="9588500" y="1321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106080</xdr:rowOff>
    </xdr:from>
    <xdr:ext cx="534377" cy="259045"/>
    <xdr:sp macro="" textlink="">
      <xdr:nvSpPr>
        <xdr:cNvPr id="406" name="テキスト ボックス 405"/>
        <xdr:cNvSpPr txBox="1"/>
      </xdr:nvSpPr>
      <xdr:spPr>
        <a:xfrm>
          <a:off x="9372111" y="13307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120580</xdr:rowOff>
    </xdr:from>
    <xdr:to>
      <xdr:col>45</xdr:col>
      <xdr:colOff>177800</xdr:colOff>
      <xdr:row>76</xdr:row>
      <xdr:rowOff>151705</xdr:rowOff>
    </xdr:to>
    <xdr:cxnSp macro="">
      <xdr:nvCxnSpPr>
        <xdr:cNvPr id="407" name="直線コネクタ 406"/>
        <xdr:cNvCxnSpPr/>
      </xdr:nvCxnSpPr>
      <xdr:spPr>
        <a:xfrm flipV="1">
          <a:off x="7861300" y="13150780"/>
          <a:ext cx="889000" cy="31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159986</xdr:rowOff>
    </xdr:from>
    <xdr:to>
      <xdr:col>46</xdr:col>
      <xdr:colOff>38100</xdr:colOff>
      <xdr:row>77</xdr:row>
      <xdr:rowOff>90136</xdr:rowOff>
    </xdr:to>
    <xdr:sp macro="" textlink="">
      <xdr:nvSpPr>
        <xdr:cNvPr id="408" name="フローチャート: 判断 407"/>
        <xdr:cNvSpPr/>
      </xdr:nvSpPr>
      <xdr:spPr>
        <a:xfrm>
          <a:off x="8699500" y="131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81263</xdr:rowOff>
    </xdr:from>
    <xdr:ext cx="534377" cy="259045"/>
    <xdr:sp macro="" textlink="">
      <xdr:nvSpPr>
        <xdr:cNvPr id="409" name="テキスト ボックス 408"/>
        <xdr:cNvSpPr txBox="1"/>
      </xdr:nvSpPr>
      <xdr:spPr>
        <a:xfrm>
          <a:off x="8483111" y="1328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100490</xdr:rowOff>
    </xdr:from>
    <xdr:to>
      <xdr:col>41</xdr:col>
      <xdr:colOff>50800</xdr:colOff>
      <xdr:row>76</xdr:row>
      <xdr:rowOff>151705</xdr:rowOff>
    </xdr:to>
    <xdr:cxnSp macro="">
      <xdr:nvCxnSpPr>
        <xdr:cNvPr id="410" name="直線コネクタ 409"/>
        <xdr:cNvCxnSpPr/>
      </xdr:nvCxnSpPr>
      <xdr:spPr>
        <a:xfrm>
          <a:off x="6972300" y="13130690"/>
          <a:ext cx="889000" cy="5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62181</xdr:rowOff>
    </xdr:from>
    <xdr:to>
      <xdr:col>41</xdr:col>
      <xdr:colOff>101600</xdr:colOff>
      <xdr:row>76</xdr:row>
      <xdr:rowOff>163781</xdr:rowOff>
    </xdr:to>
    <xdr:sp macro="" textlink="">
      <xdr:nvSpPr>
        <xdr:cNvPr id="411" name="フローチャート: 判断 410"/>
        <xdr:cNvSpPr/>
      </xdr:nvSpPr>
      <xdr:spPr>
        <a:xfrm>
          <a:off x="7810500" y="1309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8858</xdr:rowOff>
    </xdr:from>
    <xdr:ext cx="534377" cy="259045"/>
    <xdr:sp macro="" textlink="">
      <xdr:nvSpPr>
        <xdr:cNvPr id="412" name="テキスト ボックス 411"/>
        <xdr:cNvSpPr txBox="1"/>
      </xdr:nvSpPr>
      <xdr:spPr>
        <a:xfrm>
          <a:off x="7594111" y="12867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126391</xdr:rowOff>
    </xdr:from>
    <xdr:to>
      <xdr:col>36</xdr:col>
      <xdr:colOff>165100</xdr:colOff>
      <xdr:row>76</xdr:row>
      <xdr:rowOff>56541</xdr:rowOff>
    </xdr:to>
    <xdr:sp macro="" textlink="">
      <xdr:nvSpPr>
        <xdr:cNvPr id="413" name="フローチャート: 判断 412"/>
        <xdr:cNvSpPr/>
      </xdr:nvSpPr>
      <xdr:spPr>
        <a:xfrm>
          <a:off x="6921500" y="12985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73068</xdr:rowOff>
    </xdr:from>
    <xdr:ext cx="534377" cy="259045"/>
    <xdr:sp macro="" textlink="">
      <xdr:nvSpPr>
        <xdr:cNvPr id="414" name="テキスト ボックス 413"/>
        <xdr:cNvSpPr txBox="1"/>
      </xdr:nvSpPr>
      <xdr:spPr>
        <a:xfrm>
          <a:off x="6705111" y="1276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25358</xdr:rowOff>
    </xdr:from>
    <xdr:to>
      <xdr:col>55</xdr:col>
      <xdr:colOff>50800</xdr:colOff>
      <xdr:row>77</xdr:row>
      <xdr:rowOff>126958</xdr:rowOff>
    </xdr:to>
    <xdr:sp macro="" textlink="">
      <xdr:nvSpPr>
        <xdr:cNvPr id="420" name="楕円 419"/>
        <xdr:cNvSpPr/>
      </xdr:nvSpPr>
      <xdr:spPr>
        <a:xfrm>
          <a:off x="10426700" y="1322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48235</xdr:rowOff>
    </xdr:from>
    <xdr:ext cx="534377" cy="259045"/>
    <xdr:sp macro="" textlink="">
      <xdr:nvSpPr>
        <xdr:cNvPr id="421" name="普通建設事業費 （ うち新規整備　）該当値テキスト"/>
        <xdr:cNvSpPr txBox="1"/>
      </xdr:nvSpPr>
      <xdr:spPr>
        <a:xfrm>
          <a:off x="10528300" y="1307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124123</xdr:rowOff>
    </xdr:from>
    <xdr:to>
      <xdr:col>50</xdr:col>
      <xdr:colOff>165100</xdr:colOff>
      <xdr:row>76</xdr:row>
      <xdr:rowOff>54273</xdr:rowOff>
    </xdr:to>
    <xdr:sp macro="" textlink="">
      <xdr:nvSpPr>
        <xdr:cNvPr id="422" name="楕円 421"/>
        <xdr:cNvSpPr/>
      </xdr:nvSpPr>
      <xdr:spPr>
        <a:xfrm>
          <a:off x="9588500" y="1298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70800</xdr:rowOff>
    </xdr:from>
    <xdr:ext cx="534377" cy="259045"/>
    <xdr:sp macro="" textlink="">
      <xdr:nvSpPr>
        <xdr:cNvPr id="423" name="テキスト ボックス 422"/>
        <xdr:cNvSpPr txBox="1"/>
      </xdr:nvSpPr>
      <xdr:spPr>
        <a:xfrm>
          <a:off x="9372111" y="1275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69780</xdr:rowOff>
    </xdr:from>
    <xdr:to>
      <xdr:col>46</xdr:col>
      <xdr:colOff>38100</xdr:colOff>
      <xdr:row>76</xdr:row>
      <xdr:rowOff>171380</xdr:rowOff>
    </xdr:to>
    <xdr:sp macro="" textlink="">
      <xdr:nvSpPr>
        <xdr:cNvPr id="424" name="楕円 423"/>
        <xdr:cNvSpPr/>
      </xdr:nvSpPr>
      <xdr:spPr>
        <a:xfrm>
          <a:off x="8699500" y="130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16457</xdr:rowOff>
    </xdr:from>
    <xdr:ext cx="534377" cy="259045"/>
    <xdr:sp macro="" textlink="">
      <xdr:nvSpPr>
        <xdr:cNvPr id="425" name="テキスト ボックス 424"/>
        <xdr:cNvSpPr txBox="1"/>
      </xdr:nvSpPr>
      <xdr:spPr>
        <a:xfrm>
          <a:off x="8483111" y="1287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100905</xdr:rowOff>
    </xdr:from>
    <xdr:to>
      <xdr:col>41</xdr:col>
      <xdr:colOff>101600</xdr:colOff>
      <xdr:row>77</xdr:row>
      <xdr:rowOff>31055</xdr:rowOff>
    </xdr:to>
    <xdr:sp macro="" textlink="">
      <xdr:nvSpPr>
        <xdr:cNvPr id="426" name="楕円 425"/>
        <xdr:cNvSpPr/>
      </xdr:nvSpPr>
      <xdr:spPr>
        <a:xfrm>
          <a:off x="7810500" y="1313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22182</xdr:rowOff>
    </xdr:from>
    <xdr:ext cx="534377" cy="259045"/>
    <xdr:sp macro="" textlink="">
      <xdr:nvSpPr>
        <xdr:cNvPr id="427" name="テキスト ボックス 426"/>
        <xdr:cNvSpPr txBox="1"/>
      </xdr:nvSpPr>
      <xdr:spPr>
        <a:xfrm>
          <a:off x="7594111" y="1322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49690</xdr:rowOff>
    </xdr:from>
    <xdr:to>
      <xdr:col>36</xdr:col>
      <xdr:colOff>165100</xdr:colOff>
      <xdr:row>76</xdr:row>
      <xdr:rowOff>151290</xdr:rowOff>
    </xdr:to>
    <xdr:sp macro="" textlink="">
      <xdr:nvSpPr>
        <xdr:cNvPr id="428" name="楕円 427"/>
        <xdr:cNvSpPr/>
      </xdr:nvSpPr>
      <xdr:spPr>
        <a:xfrm>
          <a:off x="6921500" y="1307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142417</xdr:rowOff>
    </xdr:from>
    <xdr:ext cx="534377" cy="259045"/>
    <xdr:sp macro="" textlink="">
      <xdr:nvSpPr>
        <xdr:cNvPr id="429" name="テキスト ボックス 428"/>
        <xdr:cNvSpPr txBox="1"/>
      </xdr:nvSpPr>
      <xdr:spPr>
        <a:xfrm>
          <a:off x="6705111" y="131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142748</xdr:rowOff>
    </xdr:from>
    <xdr:to>
      <xdr:col>54</xdr:col>
      <xdr:colOff>189865</xdr:colOff>
      <xdr:row>99</xdr:row>
      <xdr:rowOff>92849</xdr:rowOff>
    </xdr:to>
    <xdr:cxnSp macro="">
      <xdr:nvCxnSpPr>
        <xdr:cNvPr id="455" name="直線コネクタ 454"/>
        <xdr:cNvCxnSpPr/>
      </xdr:nvCxnSpPr>
      <xdr:spPr>
        <a:xfrm flipV="1">
          <a:off x="10475595" y="15573248"/>
          <a:ext cx="1270" cy="1493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96676</xdr:rowOff>
    </xdr:from>
    <xdr:ext cx="378565" cy="259045"/>
    <xdr:sp macro="" textlink="">
      <xdr:nvSpPr>
        <xdr:cNvPr id="456" name="普通建設事業費 （ うち更新整備　）最小値テキスト"/>
        <xdr:cNvSpPr txBox="1"/>
      </xdr:nvSpPr>
      <xdr:spPr>
        <a:xfrm>
          <a:off x="10528300" y="17070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92849</xdr:rowOff>
    </xdr:from>
    <xdr:to>
      <xdr:col>55</xdr:col>
      <xdr:colOff>88900</xdr:colOff>
      <xdr:row>99</xdr:row>
      <xdr:rowOff>92849</xdr:rowOff>
    </xdr:to>
    <xdr:cxnSp macro="">
      <xdr:nvCxnSpPr>
        <xdr:cNvPr id="457" name="直線コネクタ 456"/>
        <xdr:cNvCxnSpPr/>
      </xdr:nvCxnSpPr>
      <xdr:spPr>
        <a:xfrm>
          <a:off x="10388600" y="17066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89425</xdr:rowOff>
    </xdr:from>
    <xdr:ext cx="599010" cy="259045"/>
    <xdr:sp macro="" textlink="">
      <xdr:nvSpPr>
        <xdr:cNvPr id="458" name="普通建設事業費 （ うち更新整備　）最大値テキスト"/>
        <xdr:cNvSpPr txBox="1"/>
      </xdr:nvSpPr>
      <xdr:spPr>
        <a:xfrm>
          <a:off x="10528300" y="1534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142748</xdr:rowOff>
    </xdr:from>
    <xdr:to>
      <xdr:col>55</xdr:col>
      <xdr:colOff>88900</xdr:colOff>
      <xdr:row>90</xdr:row>
      <xdr:rowOff>142748</xdr:rowOff>
    </xdr:to>
    <xdr:cxnSp macro="">
      <xdr:nvCxnSpPr>
        <xdr:cNvPr id="459" name="直線コネクタ 458"/>
        <xdr:cNvCxnSpPr/>
      </xdr:nvCxnSpPr>
      <xdr:spPr>
        <a:xfrm>
          <a:off x="10388600" y="15573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29211</xdr:rowOff>
    </xdr:from>
    <xdr:to>
      <xdr:col>55</xdr:col>
      <xdr:colOff>0</xdr:colOff>
      <xdr:row>97</xdr:row>
      <xdr:rowOff>165587</xdr:rowOff>
    </xdr:to>
    <xdr:cxnSp macro="">
      <xdr:nvCxnSpPr>
        <xdr:cNvPr id="460" name="直線コネクタ 459"/>
        <xdr:cNvCxnSpPr/>
      </xdr:nvCxnSpPr>
      <xdr:spPr>
        <a:xfrm flipV="1">
          <a:off x="9639300" y="16488411"/>
          <a:ext cx="838200" cy="307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57052</xdr:rowOff>
    </xdr:from>
    <xdr:ext cx="534377" cy="259045"/>
    <xdr:sp macro="" textlink="">
      <xdr:nvSpPr>
        <xdr:cNvPr id="461" name="普通建設事業費 （ うち更新整備　）平均値テキスト"/>
        <xdr:cNvSpPr txBox="1"/>
      </xdr:nvSpPr>
      <xdr:spPr>
        <a:xfrm>
          <a:off x="10528300" y="165162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78625</xdr:rowOff>
    </xdr:from>
    <xdr:to>
      <xdr:col>55</xdr:col>
      <xdr:colOff>50800</xdr:colOff>
      <xdr:row>97</xdr:row>
      <xdr:rowOff>8775</xdr:rowOff>
    </xdr:to>
    <xdr:sp macro="" textlink="">
      <xdr:nvSpPr>
        <xdr:cNvPr id="462" name="フローチャート: 判断 461"/>
        <xdr:cNvSpPr/>
      </xdr:nvSpPr>
      <xdr:spPr>
        <a:xfrm>
          <a:off x="10426700" y="1653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137664</xdr:rowOff>
    </xdr:from>
    <xdr:to>
      <xdr:col>50</xdr:col>
      <xdr:colOff>114300</xdr:colOff>
      <xdr:row>97</xdr:row>
      <xdr:rowOff>165587</xdr:rowOff>
    </xdr:to>
    <xdr:cxnSp macro="">
      <xdr:nvCxnSpPr>
        <xdr:cNvPr id="463" name="直線コネクタ 462"/>
        <xdr:cNvCxnSpPr/>
      </xdr:nvCxnSpPr>
      <xdr:spPr>
        <a:xfrm>
          <a:off x="8750300" y="16425414"/>
          <a:ext cx="889000" cy="37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66846</xdr:rowOff>
    </xdr:from>
    <xdr:to>
      <xdr:col>50</xdr:col>
      <xdr:colOff>165100</xdr:colOff>
      <xdr:row>96</xdr:row>
      <xdr:rowOff>168446</xdr:rowOff>
    </xdr:to>
    <xdr:sp macro="" textlink="">
      <xdr:nvSpPr>
        <xdr:cNvPr id="464" name="フローチャート: 判断 463"/>
        <xdr:cNvSpPr/>
      </xdr:nvSpPr>
      <xdr:spPr>
        <a:xfrm>
          <a:off x="9588500" y="165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13523</xdr:rowOff>
    </xdr:from>
    <xdr:ext cx="534377" cy="259045"/>
    <xdr:sp macro="" textlink="">
      <xdr:nvSpPr>
        <xdr:cNvPr id="465" name="テキスト ボックス 464"/>
        <xdr:cNvSpPr txBox="1"/>
      </xdr:nvSpPr>
      <xdr:spPr>
        <a:xfrm>
          <a:off x="9372111" y="1630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137664</xdr:rowOff>
    </xdr:from>
    <xdr:to>
      <xdr:col>45</xdr:col>
      <xdr:colOff>177800</xdr:colOff>
      <xdr:row>96</xdr:row>
      <xdr:rowOff>156301</xdr:rowOff>
    </xdr:to>
    <xdr:cxnSp macro="">
      <xdr:nvCxnSpPr>
        <xdr:cNvPr id="466" name="直線コネクタ 465"/>
        <xdr:cNvCxnSpPr/>
      </xdr:nvCxnSpPr>
      <xdr:spPr>
        <a:xfrm flipV="1">
          <a:off x="7861300" y="16425414"/>
          <a:ext cx="889000" cy="19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136982</xdr:rowOff>
    </xdr:from>
    <xdr:to>
      <xdr:col>46</xdr:col>
      <xdr:colOff>38100</xdr:colOff>
      <xdr:row>97</xdr:row>
      <xdr:rowOff>67132</xdr:rowOff>
    </xdr:to>
    <xdr:sp macro="" textlink="">
      <xdr:nvSpPr>
        <xdr:cNvPr id="467" name="フローチャート: 判断 466"/>
        <xdr:cNvSpPr/>
      </xdr:nvSpPr>
      <xdr:spPr>
        <a:xfrm>
          <a:off x="8699500" y="1659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58259</xdr:rowOff>
    </xdr:from>
    <xdr:ext cx="534377" cy="259045"/>
    <xdr:sp macro="" textlink="">
      <xdr:nvSpPr>
        <xdr:cNvPr id="468" name="テキスト ボックス 467"/>
        <xdr:cNvSpPr txBox="1"/>
      </xdr:nvSpPr>
      <xdr:spPr>
        <a:xfrm>
          <a:off x="8483111" y="1668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56228</xdr:rowOff>
    </xdr:from>
    <xdr:to>
      <xdr:col>41</xdr:col>
      <xdr:colOff>50800</xdr:colOff>
      <xdr:row>96</xdr:row>
      <xdr:rowOff>156301</xdr:rowOff>
    </xdr:to>
    <xdr:cxnSp macro="">
      <xdr:nvCxnSpPr>
        <xdr:cNvPr id="469" name="直線コネクタ 468"/>
        <xdr:cNvCxnSpPr/>
      </xdr:nvCxnSpPr>
      <xdr:spPr>
        <a:xfrm>
          <a:off x="6972300" y="16515428"/>
          <a:ext cx="889000" cy="10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47241</xdr:rowOff>
    </xdr:from>
    <xdr:to>
      <xdr:col>41</xdr:col>
      <xdr:colOff>101600</xdr:colOff>
      <xdr:row>97</xdr:row>
      <xdr:rowOff>148841</xdr:rowOff>
    </xdr:to>
    <xdr:sp macro="" textlink="">
      <xdr:nvSpPr>
        <xdr:cNvPr id="470" name="フローチャート: 判断 469"/>
        <xdr:cNvSpPr/>
      </xdr:nvSpPr>
      <xdr:spPr>
        <a:xfrm>
          <a:off x="7810500" y="1667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139968</xdr:rowOff>
    </xdr:from>
    <xdr:ext cx="534377" cy="259045"/>
    <xdr:sp macro="" textlink="">
      <xdr:nvSpPr>
        <xdr:cNvPr id="471" name="テキスト ボックス 470"/>
        <xdr:cNvSpPr txBox="1"/>
      </xdr:nvSpPr>
      <xdr:spPr>
        <a:xfrm>
          <a:off x="7594111" y="1677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168464</xdr:rowOff>
    </xdr:from>
    <xdr:to>
      <xdr:col>36</xdr:col>
      <xdr:colOff>165100</xdr:colOff>
      <xdr:row>97</xdr:row>
      <xdr:rowOff>98614</xdr:rowOff>
    </xdr:to>
    <xdr:sp macro="" textlink="">
      <xdr:nvSpPr>
        <xdr:cNvPr id="472" name="フローチャート: 判断 471"/>
        <xdr:cNvSpPr/>
      </xdr:nvSpPr>
      <xdr:spPr>
        <a:xfrm>
          <a:off x="6921500" y="1662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89741</xdr:rowOff>
    </xdr:from>
    <xdr:ext cx="534377" cy="259045"/>
    <xdr:sp macro="" textlink="">
      <xdr:nvSpPr>
        <xdr:cNvPr id="473" name="テキスト ボックス 472"/>
        <xdr:cNvSpPr txBox="1"/>
      </xdr:nvSpPr>
      <xdr:spPr>
        <a:xfrm>
          <a:off x="6705111" y="1672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149861</xdr:rowOff>
    </xdr:from>
    <xdr:to>
      <xdr:col>55</xdr:col>
      <xdr:colOff>50800</xdr:colOff>
      <xdr:row>96</xdr:row>
      <xdr:rowOff>80011</xdr:rowOff>
    </xdr:to>
    <xdr:sp macro="" textlink="">
      <xdr:nvSpPr>
        <xdr:cNvPr id="479" name="楕円 478"/>
        <xdr:cNvSpPr/>
      </xdr:nvSpPr>
      <xdr:spPr>
        <a:xfrm>
          <a:off x="10426700" y="1643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1288</xdr:rowOff>
    </xdr:from>
    <xdr:ext cx="534377" cy="259045"/>
    <xdr:sp macro="" textlink="">
      <xdr:nvSpPr>
        <xdr:cNvPr id="480" name="普通建設事業費 （ うち更新整備　）該当値テキスト"/>
        <xdr:cNvSpPr txBox="1"/>
      </xdr:nvSpPr>
      <xdr:spPr>
        <a:xfrm>
          <a:off x="10528300" y="1628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114787</xdr:rowOff>
    </xdr:from>
    <xdr:to>
      <xdr:col>50</xdr:col>
      <xdr:colOff>165100</xdr:colOff>
      <xdr:row>98</xdr:row>
      <xdr:rowOff>44937</xdr:rowOff>
    </xdr:to>
    <xdr:sp macro="" textlink="">
      <xdr:nvSpPr>
        <xdr:cNvPr id="481" name="楕円 480"/>
        <xdr:cNvSpPr/>
      </xdr:nvSpPr>
      <xdr:spPr>
        <a:xfrm>
          <a:off x="9588500" y="1674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36064</xdr:rowOff>
    </xdr:from>
    <xdr:ext cx="534377" cy="259045"/>
    <xdr:sp macro="" textlink="">
      <xdr:nvSpPr>
        <xdr:cNvPr id="482" name="テキスト ボックス 481"/>
        <xdr:cNvSpPr txBox="1"/>
      </xdr:nvSpPr>
      <xdr:spPr>
        <a:xfrm>
          <a:off x="9372111" y="1683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86864</xdr:rowOff>
    </xdr:from>
    <xdr:to>
      <xdr:col>46</xdr:col>
      <xdr:colOff>38100</xdr:colOff>
      <xdr:row>96</xdr:row>
      <xdr:rowOff>17014</xdr:rowOff>
    </xdr:to>
    <xdr:sp macro="" textlink="">
      <xdr:nvSpPr>
        <xdr:cNvPr id="483" name="楕円 482"/>
        <xdr:cNvSpPr/>
      </xdr:nvSpPr>
      <xdr:spPr>
        <a:xfrm>
          <a:off x="8699500" y="1637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33541</xdr:rowOff>
    </xdr:from>
    <xdr:ext cx="534377" cy="259045"/>
    <xdr:sp macro="" textlink="">
      <xdr:nvSpPr>
        <xdr:cNvPr id="484" name="テキスト ボックス 483"/>
        <xdr:cNvSpPr txBox="1"/>
      </xdr:nvSpPr>
      <xdr:spPr>
        <a:xfrm>
          <a:off x="8483111" y="1614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105501</xdr:rowOff>
    </xdr:from>
    <xdr:to>
      <xdr:col>41</xdr:col>
      <xdr:colOff>101600</xdr:colOff>
      <xdr:row>97</xdr:row>
      <xdr:rowOff>35651</xdr:rowOff>
    </xdr:to>
    <xdr:sp macro="" textlink="">
      <xdr:nvSpPr>
        <xdr:cNvPr id="485" name="楕円 484"/>
        <xdr:cNvSpPr/>
      </xdr:nvSpPr>
      <xdr:spPr>
        <a:xfrm>
          <a:off x="7810500" y="1656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52178</xdr:rowOff>
    </xdr:from>
    <xdr:ext cx="534377" cy="259045"/>
    <xdr:sp macro="" textlink="">
      <xdr:nvSpPr>
        <xdr:cNvPr id="486" name="テキスト ボックス 485"/>
        <xdr:cNvSpPr txBox="1"/>
      </xdr:nvSpPr>
      <xdr:spPr>
        <a:xfrm>
          <a:off x="7594111" y="1633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5428</xdr:rowOff>
    </xdr:from>
    <xdr:to>
      <xdr:col>36</xdr:col>
      <xdr:colOff>165100</xdr:colOff>
      <xdr:row>96</xdr:row>
      <xdr:rowOff>107028</xdr:rowOff>
    </xdr:to>
    <xdr:sp macro="" textlink="">
      <xdr:nvSpPr>
        <xdr:cNvPr id="487" name="楕円 486"/>
        <xdr:cNvSpPr/>
      </xdr:nvSpPr>
      <xdr:spPr>
        <a:xfrm>
          <a:off x="6921500" y="1646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123555</xdr:rowOff>
    </xdr:from>
    <xdr:ext cx="534377" cy="259045"/>
    <xdr:sp macro="" textlink="">
      <xdr:nvSpPr>
        <xdr:cNvPr id="488" name="テキスト ボックス 487"/>
        <xdr:cNvSpPr txBox="1"/>
      </xdr:nvSpPr>
      <xdr:spPr>
        <a:xfrm>
          <a:off x="6705111" y="1623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62624</xdr:rowOff>
    </xdr:from>
    <xdr:to>
      <xdr:col>85</xdr:col>
      <xdr:colOff>126364</xdr:colOff>
      <xdr:row>39</xdr:row>
      <xdr:rowOff>44450</xdr:rowOff>
    </xdr:to>
    <xdr:cxnSp macro="">
      <xdr:nvCxnSpPr>
        <xdr:cNvPr id="512" name="直線コネクタ 511"/>
        <xdr:cNvCxnSpPr/>
      </xdr:nvCxnSpPr>
      <xdr:spPr>
        <a:xfrm flipV="1">
          <a:off x="16317595" y="5377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3"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4" name="直線コネクタ 513"/>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9301</xdr:rowOff>
    </xdr:from>
    <xdr:ext cx="599010" cy="259045"/>
    <xdr:sp macro="" textlink="">
      <xdr:nvSpPr>
        <xdr:cNvPr id="515" name="災害復旧事業費最大値テキスト"/>
        <xdr:cNvSpPr txBox="1"/>
      </xdr:nvSpPr>
      <xdr:spPr>
        <a:xfrm>
          <a:off x="16370300" y="515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62624</xdr:rowOff>
    </xdr:from>
    <xdr:to>
      <xdr:col>86</xdr:col>
      <xdr:colOff>25400</xdr:colOff>
      <xdr:row>31</xdr:row>
      <xdr:rowOff>62624</xdr:rowOff>
    </xdr:to>
    <xdr:cxnSp macro="">
      <xdr:nvCxnSpPr>
        <xdr:cNvPr id="516" name="直線コネクタ 515"/>
        <xdr:cNvCxnSpPr/>
      </xdr:nvCxnSpPr>
      <xdr:spPr>
        <a:xfrm>
          <a:off x="16230600" y="537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37846</xdr:rowOff>
    </xdr:from>
    <xdr:to>
      <xdr:col>85</xdr:col>
      <xdr:colOff>127000</xdr:colOff>
      <xdr:row>39</xdr:row>
      <xdr:rowOff>41339</xdr:rowOff>
    </xdr:to>
    <xdr:cxnSp macro="">
      <xdr:nvCxnSpPr>
        <xdr:cNvPr id="517" name="直線コネクタ 516"/>
        <xdr:cNvCxnSpPr/>
      </xdr:nvCxnSpPr>
      <xdr:spPr>
        <a:xfrm flipV="1">
          <a:off x="15481300" y="6724396"/>
          <a:ext cx="8382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72280</xdr:rowOff>
    </xdr:from>
    <xdr:ext cx="469744" cy="259045"/>
    <xdr:sp macro="" textlink="">
      <xdr:nvSpPr>
        <xdr:cNvPr id="518" name="災害復旧事業費平均値テキスト"/>
        <xdr:cNvSpPr txBox="1"/>
      </xdr:nvSpPr>
      <xdr:spPr>
        <a:xfrm>
          <a:off x="16370300" y="6415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49403</xdr:rowOff>
    </xdr:from>
    <xdr:to>
      <xdr:col>85</xdr:col>
      <xdr:colOff>177800</xdr:colOff>
      <xdr:row>38</xdr:row>
      <xdr:rowOff>151003</xdr:rowOff>
    </xdr:to>
    <xdr:sp macro="" textlink="">
      <xdr:nvSpPr>
        <xdr:cNvPr id="519" name="フローチャート: 判断 518"/>
        <xdr:cNvSpPr/>
      </xdr:nvSpPr>
      <xdr:spPr>
        <a:xfrm>
          <a:off x="16268700" y="656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164084</xdr:rowOff>
    </xdr:from>
    <xdr:to>
      <xdr:col>81</xdr:col>
      <xdr:colOff>50800</xdr:colOff>
      <xdr:row>39</xdr:row>
      <xdr:rowOff>41339</xdr:rowOff>
    </xdr:to>
    <xdr:cxnSp macro="">
      <xdr:nvCxnSpPr>
        <xdr:cNvPr id="520" name="直線コネクタ 519"/>
        <xdr:cNvCxnSpPr/>
      </xdr:nvCxnSpPr>
      <xdr:spPr>
        <a:xfrm>
          <a:off x="14592300" y="6679184"/>
          <a:ext cx="889000" cy="4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97345</xdr:rowOff>
    </xdr:from>
    <xdr:to>
      <xdr:col>81</xdr:col>
      <xdr:colOff>101600</xdr:colOff>
      <xdr:row>39</xdr:row>
      <xdr:rowOff>27495</xdr:rowOff>
    </xdr:to>
    <xdr:sp macro="" textlink="">
      <xdr:nvSpPr>
        <xdr:cNvPr id="521" name="フローチャート: 判断 520"/>
        <xdr:cNvSpPr/>
      </xdr:nvSpPr>
      <xdr:spPr>
        <a:xfrm>
          <a:off x="154305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44023</xdr:rowOff>
    </xdr:from>
    <xdr:ext cx="469744" cy="259045"/>
    <xdr:sp macro="" textlink="">
      <xdr:nvSpPr>
        <xdr:cNvPr id="522" name="テキスト ボックス 521"/>
        <xdr:cNvSpPr txBox="1"/>
      </xdr:nvSpPr>
      <xdr:spPr>
        <a:xfrm>
          <a:off x="15246428" y="6387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164084</xdr:rowOff>
    </xdr:from>
    <xdr:to>
      <xdr:col>76</xdr:col>
      <xdr:colOff>114300</xdr:colOff>
      <xdr:row>38</xdr:row>
      <xdr:rowOff>170815</xdr:rowOff>
    </xdr:to>
    <xdr:cxnSp macro="">
      <xdr:nvCxnSpPr>
        <xdr:cNvPr id="523" name="直線コネクタ 522"/>
        <xdr:cNvCxnSpPr/>
      </xdr:nvCxnSpPr>
      <xdr:spPr>
        <a:xfrm flipV="1">
          <a:off x="13703300" y="6679184"/>
          <a:ext cx="889000" cy="6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111785</xdr:rowOff>
    </xdr:from>
    <xdr:to>
      <xdr:col>76</xdr:col>
      <xdr:colOff>165100</xdr:colOff>
      <xdr:row>39</xdr:row>
      <xdr:rowOff>41935</xdr:rowOff>
    </xdr:to>
    <xdr:sp macro="" textlink="">
      <xdr:nvSpPr>
        <xdr:cNvPr id="524" name="フローチャート: 判断 523"/>
        <xdr:cNvSpPr/>
      </xdr:nvSpPr>
      <xdr:spPr>
        <a:xfrm>
          <a:off x="14541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58462</xdr:rowOff>
    </xdr:from>
    <xdr:ext cx="469744" cy="259045"/>
    <xdr:sp macro="" textlink="">
      <xdr:nvSpPr>
        <xdr:cNvPr id="525" name="テキスト ボックス 524"/>
        <xdr:cNvSpPr txBox="1"/>
      </xdr:nvSpPr>
      <xdr:spPr>
        <a:xfrm>
          <a:off x="14357428" y="640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170815</xdr:rowOff>
    </xdr:from>
    <xdr:to>
      <xdr:col>71</xdr:col>
      <xdr:colOff>177800</xdr:colOff>
      <xdr:row>39</xdr:row>
      <xdr:rowOff>20269</xdr:rowOff>
    </xdr:to>
    <xdr:cxnSp macro="">
      <xdr:nvCxnSpPr>
        <xdr:cNvPr id="526" name="直線コネクタ 525"/>
        <xdr:cNvCxnSpPr/>
      </xdr:nvCxnSpPr>
      <xdr:spPr>
        <a:xfrm flipV="1">
          <a:off x="12814300" y="6685915"/>
          <a:ext cx="889000" cy="20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102019</xdr:rowOff>
    </xdr:from>
    <xdr:to>
      <xdr:col>72</xdr:col>
      <xdr:colOff>38100</xdr:colOff>
      <xdr:row>39</xdr:row>
      <xdr:rowOff>32169</xdr:rowOff>
    </xdr:to>
    <xdr:sp macro="" textlink="">
      <xdr:nvSpPr>
        <xdr:cNvPr id="527" name="フローチャート: 判断 526"/>
        <xdr:cNvSpPr/>
      </xdr:nvSpPr>
      <xdr:spPr>
        <a:xfrm>
          <a:off x="13652500" y="661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48696</xdr:rowOff>
    </xdr:from>
    <xdr:ext cx="469744" cy="259045"/>
    <xdr:sp macro="" textlink="">
      <xdr:nvSpPr>
        <xdr:cNvPr id="528" name="テキスト ボックス 527"/>
        <xdr:cNvSpPr txBox="1"/>
      </xdr:nvSpPr>
      <xdr:spPr>
        <a:xfrm>
          <a:off x="13468428" y="6392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62090</xdr:rowOff>
    </xdr:from>
    <xdr:to>
      <xdr:col>67</xdr:col>
      <xdr:colOff>101600</xdr:colOff>
      <xdr:row>38</xdr:row>
      <xdr:rowOff>163690</xdr:rowOff>
    </xdr:to>
    <xdr:sp macro="" textlink="">
      <xdr:nvSpPr>
        <xdr:cNvPr id="529" name="フローチャート: 判断 528"/>
        <xdr:cNvSpPr/>
      </xdr:nvSpPr>
      <xdr:spPr>
        <a:xfrm>
          <a:off x="12763500" y="657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8767</xdr:rowOff>
    </xdr:from>
    <xdr:ext cx="469744" cy="259045"/>
    <xdr:sp macro="" textlink="">
      <xdr:nvSpPr>
        <xdr:cNvPr id="530" name="テキスト ボックス 529"/>
        <xdr:cNvSpPr txBox="1"/>
      </xdr:nvSpPr>
      <xdr:spPr>
        <a:xfrm>
          <a:off x="12579428" y="635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158496</xdr:rowOff>
    </xdr:from>
    <xdr:to>
      <xdr:col>85</xdr:col>
      <xdr:colOff>177800</xdr:colOff>
      <xdr:row>39</xdr:row>
      <xdr:rowOff>88646</xdr:rowOff>
    </xdr:to>
    <xdr:sp macro="" textlink="">
      <xdr:nvSpPr>
        <xdr:cNvPr id="536" name="楕円 535"/>
        <xdr:cNvSpPr/>
      </xdr:nvSpPr>
      <xdr:spPr>
        <a:xfrm>
          <a:off x="16268700" y="667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73423</xdr:rowOff>
    </xdr:from>
    <xdr:ext cx="378565" cy="259045"/>
    <xdr:sp macro="" textlink="">
      <xdr:nvSpPr>
        <xdr:cNvPr id="537" name="災害復旧事業費該当値テキスト"/>
        <xdr:cNvSpPr txBox="1"/>
      </xdr:nvSpPr>
      <xdr:spPr>
        <a:xfrm>
          <a:off x="16370300" y="6588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161989</xdr:rowOff>
    </xdr:from>
    <xdr:to>
      <xdr:col>81</xdr:col>
      <xdr:colOff>101600</xdr:colOff>
      <xdr:row>39</xdr:row>
      <xdr:rowOff>92139</xdr:rowOff>
    </xdr:to>
    <xdr:sp macro="" textlink="">
      <xdr:nvSpPr>
        <xdr:cNvPr id="538" name="楕円 537"/>
        <xdr:cNvSpPr/>
      </xdr:nvSpPr>
      <xdr:spPr>
        <a:xfrm>
          <a:off x="15430500" y="6677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83266</xdr:rowOff>
    </xdr:from>
    <xdr:ext cx="378565" cy="259045"/>
    <xdr:sp macro="" textlink="">
      <xdr:nvSpPr>
        <xdr:cNvPr id="539" name="テキスト ボックス 538"/>
        <xdr:cNvSpPr txBox="1"/>
      </xdr:nvSpPr>
      <xdr:spPr>
        <a:xfrm>
          <a:off x="15292017" y="6769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113284</xdr:rowOff>
    </xdr:from>
    <xdr:to>
      <xdr:col>76</xdr:col>
      <xdr:colOff>165100</xdr:colOff>
      <xdr:row>39</xdr:row>
      <xdr:rowOff>43434</xdr:rowOff>
    </xdr:to>
    <xdr:sp macro="" textlink="">
      <xdr:nvSpPr>
        <xdr:cNvPr id="540" name="楕円 539"/>
        <xdr:cNvSpPr/>
      </xdr:nvSpPr>
      <xdr:spPr>
        <a:xfrm>
          <a:off x="14541500" y="662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34561</xdr:rowOff>
    </xdr:from>
    <xdr:ext cx="469744" cy="259045"/>
    <xdr:sp macro="" textlink="">
      <xdr:nvSpPr>
        <xdr:cNvPr id="541" name="テキスト ボックス 540"/>
        <xdr:cNvSpPr txBox="1"/>
      </xdr:nvSpPr>
      <xdr:spPr>
        <a:xfrm>
          <a:off x="14357428" y="6721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120015</xdr:rowOff>
    </xdr:from>
    <xdr:to>
      <xdr:col>72</xdr:col>
      <xdr:colOff>38100</xdr:colOff>
      <xdr:row>39</xdr:row>
      <xdr:rowOff>50165</xdr:rowOff>
    </xdr:to>
    <xdr:sp macro="" textlink="">
      <xdr:nvSpPr>
        <xdr:cNvPr id="542" name="楕円 541"/>
        <xdr:cNvSpPr/>
      </xdr:nvSpPr>
      <xdr:spPr>
        <a:xfrm>
          <a:off x="13652500" y="663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41292</xdr:rowOff>
    </xdr:from>
    <xdr:ext cx="469744" cy="259045"/>
    <xdr:sp macro="" textlink="">
      <xdr:nvSpPr>
        <xdr:cNvPr id="543" name="テキスト ボックス 542"/>
        <xdr:cNvSpPr txBox="1"/>
      </xdr:nvSpPr>
      <xdr:spPr>
        <a:xfrm>
          <a:off x="13468428" y="672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140919</xdr:rowOff>
    </xdr:from>
    <xdr:to>
      <xdr:col>67</xdr:col>
      <xdr:colOff>101600</xdr:colOff>
      <xdr:row>39</xdr:row>
      <xdr:rowOff>71069</xdr:rowOff>
    </xdr:to>
    <xdr:sp macro="" textlink="">
      <xdr:nvSpPr>
        <xdr:cNvPr id="544" name="楕円 543"/>
        <xdr:cNvSpPr/>
      </xdr:nvSpPr>
      <xdr:spPr>
        <a:xfrm>
          <a:off x="12763500" y="665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62196</xdr:rowOff>
    </xdr:from>
    <xdr:ext cx="469744" cy="259045"/>
    <xdr:sp macro="" textlink="">
      <xdr:nvSpPr>
        <xdr:cNvPr id="545" name="テキスト ボックス 544"/>
        <xdr:cNvSpPr txBox="1"/>
      </xdr:nvSpPr>
      <xdr:spPr>
        <a:xfrm>
          <a:off x="12579428" y="6748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9" name="テキスト ボックス 55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61" name="テキスト ボックス 56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63" name="テキスト ボックス 56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92727</xdr:rowOff>
    </xdr:from>
    <xdr:ext cx="312906" cy="259045"/>
    <xdr:sp macro="" textlink="">
      <xdr:nvSpPr>
        <xdr:cNvPr id="565" name="テキスト ボックス 564"/>
        <xdr:cNvSpPr txBox="1"/>
      </xdr:nvSpPr>
      <xdr:spPr>
        <a:xfrm>
          <a:off x="12133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67" name="テキスト ボックス 56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44450</xdr:rowOff>
    </xdr:from>
    <xdr:to>
      <xdr:col>85</xdr:col>
      <xdr:colOff>126364</xdr:colOff>
      <xdr:row>59</xdr:row>
      <xdr:rowOff>44450</xdr:rowOff>
    </xdr:to>
    <xdr:cxnSp macro="">
      <xdr:nvCxnSpPr>
        <xdr:cNvPr id="569" name="直線コネクタ 568"/>
        <xdr:cNvCxnSpPr/>
      </xdr:nvCxnSpPr>
      <xdr:spPr>
        <a:xfrm flipV="1">
          <a:off x="16317595" y="8788400"/>
          <a:ext cx="1269"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80027</xdr:rowOff>
    </xdr:from>
    <xdr:ext cx="249299" cy="259045"/>
    <xdr:sp macro="" textlink="">
      <xdr:nvSpPr>
        <xdr:cNvPr id="570" name="失業対策事業費最小値テキスト"/>
        <xdr:cNvSpPr txBox="1"/>
      </xdr:nvSpPr>
      <xdr:spPr>
        <a:xfrm>
          <a:off x="16370300" y="10195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71" name="直線コネクタ 57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162577</xdr:rowOff>
    </xdr:from>
    <xdr:ext cx="313932" cy="259045"/>
    <xdr:sp macro="" textlink="">
      <xdr:nvSpPr>
        <xdr:cNvPr id="572" name="失業対策事業費最大値テキスト"/>
        <xdr:cNvSpPr txBox="1"/>
      </xdr:nvSpPr>
      <xdr:spPr>
        <a:xfrm>
          <a:off x="16370300" y="8563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44450</xdr:rowOff>
    </xdr:from>
    <xdr:to>
      <xdr:col>86</xdr:col>
      <xdr:colOff>25400</xdr:colOff>
      <xdr:row>51</xdr:row>
      <xdr:rowOff>44450</xdr:rowOff>
    </xdr:to>
    <xdr:cxnSp macro="">
      <xdr:nvCxnSpPr>
        <xdr:cNvPr id="573" name="直線コネクタ 572"/>
        <xdr:cNvCxnSpPr/>
      </xdr:nvCxnSpPr>
      <xdr:spPr>
        <a:xfrm>
          <a:off x="16230600" y="87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74" name="直線コネクタ 57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168927</xdr:rowOff>
    </xdr:from>
    <xdr:ext cx="249299" cy="259045"/>
    <xdr:sp macro="" textlink="">
      <xdr:nvSpPr>
        <xdr:cNvPr id="575" name="失業対策事業費平均値テキスト"/>
        <xdr:cNvSpPr txBox="1"/>
      </xdr:nvSpPr>
      <xdr:spPr>
        <a:xfrm>
          <a:off x="16370300" y="99415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146050</xdr:rowOff>
    </xdr:from>
    <xdr:to>
      <xdr:col>85</xdr:col>
      <xdr:colOff>177800</xdr:colOff>
      <xdr:row>59</xdr:row>
      <xdr:rowOff>76200</xdr:rowOff>
    </xdr:to>
    <xdr:sp macro="" textlink="">
      <xdr:nvSpPr>
        <xdr:cNvPr id="576" name="フローチャート: 判断 575"/>
        <xdr:cNvSpPr/>
      </xdr:nvSpPr>
      <xdr:spPr>
        <a:xfrm>
          <a:off x="162687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77" name="直線コネクタ 57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146050</xdr:rowOff>
    </xdr:from>
    <xdr:to>
      <xdr:col>81</xdr:col>
      <xdr:colOff>101600</xdr:colOff>
      <xdr:row>59</xdr:row>
      <xdr:rowOff>76200</xdr:rowOff>
    </xdr:to>
    <xdr:sp macro="" textlink="">
      <xdr:nvSpPr>
        <xdr:cNvPr id="578" name="フローチャート: 判断 577"/>
        <xdr:cNvSpPr/>
      </xdr:nvSpPr>
      <xdr:spPr>
        <a:xfrm>
          <a:off x="15430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92727</xdr:rowOff>
    </xdr:from>
    <xdr:ext cx="249299" cy="259045"/>
    <xdr:sp macro="" textlink="">
      <xdr:nvSpPr>
        <xdr:cNvPr id="579" name="テキスト ボックス 578"/>
        <xdr:cNvSpPr txBox="1"/>
      </xdr:nvSpPr>
      <xdr:spPr>
        <a:xfrm>
          <a:off x="15356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80" name="直線コネクタ 57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146050</xdr:rowOff>
    </xdr:from>
    <xdr:to>
      <xdr:col>76</xdr:col>
      <xdr:colOff>165100</xdr:colOff>
      <xdr:row>59</xdr:row>
      <xdr:rowOff>76200</xdr:rowOff>
    </xdr:to>
    <xdr:sp macro="" textlink="">
      <xdr:nvSpPr>
        <xdr:cNvPr id="581" name="フローチャート: 判断 580"/>
        <xdr:cNvSpPr/>
      </xdr:nvSpPr>
      <xdr:spPr>
        <a:xfrm>
          <a:off x="14541500" y="1009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92727</xdr:rowOff>
    </xdr:from>
    <xdr:ext cx="249299" cy="259045"/>
    <xdr:sp macro="" textlink="">
      <xdr:nvSpPr>
        <xdr:cNvPr id="582" name="テキスト ボックス 581"/>
        <xdr:cNvSpPr txBox="1"/>
      </xdr:nvSpPr>
      <xdr:spPr>
        <a:xfrm>
          <a:off x="14467650" y="9865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83" name="直線コネクタ 58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84" name="フローチャート: 判断 58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85" name="テキスト ボックス 584"/>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107950</xdr:rowOff>
    </xdr:from>
    <xdr:to>
      <xdr:col>67</xdr:col>
      <xdr:colOff>101600</xdr:colOff>
      <xdr:row>59</xdr:row>
      <xdr:rowOff>38100</xdr:rowOff>
    </xdr:to>
    <xdr:sp macro="" textlink="">
      <xdr:nvSpPr>
        <xdr:cNvPr id="586" name="フローチャート: 判断 585"/>
        <xdr:cNvSpPr/>
      </xdr:nvSpPr>
      <xdr:spPr>
        <a:xfrm>
          <a:off x="12763500" y="1005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54627</xdr:rowOff>
    </xdr:from>
    <xdr:ext cx="249299" cy="259045"/>
    <xdr:sp macro="" textlink="">
      <xdr:nvSpPr>
        <xdr:cNvPr id="587" name="テキスト ボックス 586"/>
        <xdr:cNvSpPr txBox="1"/>
      </xdr:nvSpPr>
      <xdr:spPr>
        <a:xfrm>
          <a:off x="12689650" y="98272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93" name="楕円 59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124477</xdr:rowOff>
    </xdr:from>
    <xdr:ext cx="249299" cy="259045"/>
    <xdr:sp macro="" textlink="">
      <xdr:nvSpPr>
        <xdr:cNvPr id="594" name="失業対策事業費該当値テキスト"/>
        <xdr:cNvSpPr txBox="1"/>
      </xdr:nvSpPr>
      <xdr:spPr>
        <a:xfrm>
          <a:off x="16370300" y="100685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95" name="楕円 59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96" name="テキスト ボックス 595"/>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97" name="楕円 59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98" name="テキスト ボックス 597"/>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9" name="楕円 59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600" name="テキスト ボックス 599"/>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601" name="楕円 60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602" name="テキスト ボックス 601"/>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162964</xdr:rowOff>
    </xdr:from>
    <xdr:to>
      <xdr:col>85</xdr:col>
      <xdr:colOff>126364</xdr:colOff>
      <xdr:row>78</xdr:row>
      <xdr:rowOff>119191</xdr:rowOff>
    </xdr:to>
    <xdr:cxnSp macro="">
      <xdr:nvCxnSpPr>
        <xdr:cNvPr id="626" name="直線コネクタ 625"/>
        <xdr:cNvCxnSpPr/>
      </xdr:nvCxnSpPr>
      <xdr:spPr>
        <a:xfrm flipV="1">
          <a:off x="16317595" y="11993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123018</xdr:rowOff>
    </xdr:from>
    <xdr:ext cx="534377" cy="259045"/>
    <xdr:sp macro="" textlink="">
      <xdr:nvSpPr>
        <xdr:cNvPr id="627" name="公債費最小値テキスト"/>
        <xdr:cNvSpPr txBox="1"/>
      </xdr:nvSpPr>
      <xdr:spPr>
        <a:xfrm>
          <a:off x="16370300" y="134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119191</xdr:rowOff>
    </xdr:from>
    <xdr:to>
      <xdr:col>86</xdr:col>
      <xdr:colOff>25400</xdr:colOff>
      <xdr:row>78</xdr:row>
      <xdr:rowOff>119191</xdr:rowOff>
    </xdr:to>
    <xdr:cxnSp macro="">
      <xdr:nvCxnSpPr>
        <xdr:cNvPr id="628" name="直線コネクタ 627"/>
        <xdr:cNvCxnSpPr/>
      </xdr:nvCxnSpPr>
      <xdr:spPr>
        <a:xfrm>
          <a:off x="16230600" y="1349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109641</xdr:rowOff>
    </xdr:from>
    <xdr:ext cx="599010" cy="259045"/>
    <xdr:sp macro="" textlink="">
      <xdr:nvSpPr>
        <xdr:cNvPr id="629" name="公債費最大値テキスト"/>
        <xdr:cNvSpPr txBox="1"/>
      </xdr:nvSpPr>
      <xdr:spPr>
        <a:xfrm>
          <a:off x="16370300" y="1176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162964</xdr:rowOff>
    </xdr:from>
    <xdr:to>
      <xdr:col>86</xdr:col>
      <xdr:colOff>25400</xdr:colOff>
      <xdr:row>69</xdr:row>
      <xdr:rowOff>162964</xdr:rowOff>
    </xdr:to>
    <xdr:cxnSp macro="">
      <xdr:nvCxnSpPr>
        <xdr:cNvPr id="630" name="直線コネクタ 629"/>
        <xdr:cNvCxnSpPr/>
      </xdr:nvCxnSpPr>
      <xdr:spPr>
        <a:xfrm>
          <a:off x="16230600" y="1199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71737</xdr:rowOff>
    </xdr:from>
    <xdr:to>
      <xdr:col>85</xdr:col>
      <xdr:colOff>127000</xdr:colOff>
      <xdr:row>77</xdr:row>
      <xdr:rowOff>88753</xdr:rowOff>
    </xdr:to>
    <xdr:cxnSp macro="">
      <xdr:nvCxnSpPr>
        <xdr:cNvPr id="631" name="直線コネクタ 630"/>
        <xdr:cNvCxnSpPr/>
      </xdr:nvCxnSpPr>
      <xdr:spPr>
        <a:xfrm>
          <a:off x="15481300" y="13273387"/>
          <a:ext cx="838200" cy="1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48910</xdr:rowOff>
    </xdr:from>
    <xdr:ext cx="534377" cy="259045"/>
    <xdr:sp macro="" textlink="">
      <xdr:nvSpPr>
        <xdr:cNvPr id="632" name="公債費平均値テキスト"/>
        <xdr:cNvSpPr txBox="1"/>
      </xdr:nvSpPr>
      <xdr:spPr>
        <a:xfrm>
          <a:off x="16370300" y="13250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70483</xdr:rowOff>
    </xdr:from>
    <xdr:to>
      <xdr:col>85</xdr:col>
      <xdr:colOff>177800</xdr:colOff>
      <xdr:row>78</xdr:row>
      <xdr:rowOff>633</xdr:rowOff>
    </xdr:to>
    <xdr:sp macro="" textlink="">
      <xdr:nvSpPr>
        <xdr:cNvPr id="633" name="フローチャート: 判断 632"/>
        <xdr:cNvSpPr/>
      </xdr:nvSpPr>
      <xdr:spPr>
        <a:xfrm>
          <a:off x="16268700" y="1327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71737</xdr:rowOff>
    </xdr:from>
    <xdr:to>
      <xdr:col>81</xdr:col>
      <xdr:colOff>50800</xdr:colOff>
      <xdr:row>77</xdr:row>
      <xdr:rowOff>90266</xdr:rowOff>
    </xdr:to>
    <xdr:cxnSp macro="">
      <xdr:nvCxnSpPr>
        <xdr:cNvPr id="634" name="直線コネクタ 633"/>
        <xdr:cNvCxnSpPr/>
      </xdr:nvCxnSpPr>
      <xdr:spPr>
        <a:xfrm flipV="1">
          <a:off x="14592300" y="13273387"/>
          <a:ext cx="889000" cy="1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69625</xdr:rowOff>
    </xdr:from>
    <xdr:to>
      <xdr:col>81</xdr:col>
      <xdr:colOff>101600</xdr:colOff>
      <xdr:row>77</xdr:row>
      <xdr:rowOff>171225</xdr:rowOff>
    </xdr:to>
    <xdr:sp macro="" textlink="">
      <xdr:nvSpPr>
        <xdr:cNvPr id="635" name="フローチャート: 判断 634"/>
        <xdr:cNvSpPr/>
      </xdr:nvSpPr>
      <xdr:spPr>
        <a:xfrm>
          <a:off x="154305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162352</xdr:rowOff>
    </xdr:from>
    <xdr:ext cx="534377" cy="259045"/>
    <xdr:sp macro="" textlink="">
      <xdr:nvSpPr>
        <xdr:cNvPr id="636" name="テキスト ボックス 635"/>
        <xdr:cNvSpPr txBox="1"/>
      </xdr:nvSpPr>
      <xdr:spPr>
        <a:xfrm>
          <a:off x="15214111" y="1336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68597</xdr:rowOff>
    </xdr:from>
    <xdr:to>
      <xdr:col>76</xdr:col>
      <xdr:colOff>114300</xdr:colOff>
      <xdr:row>77</xdr:row>
      <xdr:rowOff>90266</xdr:rowOff>
    </xdr:to>
    <xdr:cxnSp macro="">
      <xdr:nvCxnSpPr>
        <xdr:cNvPr id="637" name="直線コネクタ 636"/>
        <xdr:cNvCxnSpPr/>
      </xdr:nvCxnSpPr>
      <xdr:spPr>
        <a:xfrm>
          <a:off x="13703300" y="13270247"/>
          <a:ext cx="889000" cy="2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66566</xdr:rowOff>
    </xdr:from>
    <xdr:to>
      <xdr:col>76</xdr:col>
      <xdr:colOff>165100</xdr:colOff>
      <xdr:row>77</xdr:row>
      <xdr:rowOff>168166</xdr:rowOff>
    </xdr:to>
    <xdr:sp macro="" textlink="">
      <xdr:nvSpPr>
        <xdr:cNvPr id="638" name="フローチャート: 判断 637"/>
        <xdr:cNvSpPr/>
      </xdr:nvSpPr>
      <xdr:spPr>
        <a:xfrm>
          <a:off x="14541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159293</xdr:rowOff>
    </xdr:from>
    <xdr:ext cx="534377" cy="259045"/>
    <xdr:sp macro="" textlink="">
      <xdr:nvSpPr>
        <xdr:cNvPr id="639" name="テキスト ボックス 638"/>
        <xdr:cNvSpPr txBox="1"/>
      </xdr:nvSpPr>
      <xdr:spPr>
        <a:xfrm>
          <a:off x="14325111" y="1336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65949</xdr:rowOff>
    </xdr:from>
    <xdr:to>
      <xdr:col>71</xdr:col>
      <xdr:colOff>177800</xdr:colOff>
      <xdr:row>77</xdr:row>
      <xdr:rowOff>68597</xdr:rowOff>
    </xdr:to>
    <xdr:cxnSp macro="">
      <xdr:nvCxnSpPr>
        <xdr:cNvPr id="640" name="直線コネクタ 639"/>
        <xdr:cNvCxnSpPr/>
      </xdr:nvCxnSpPr>
      <xdr:spPr>
        <a:xfrm>
          <a:off x="12814300" y="13267599"/>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67419</xdr:rowOff>
    </xdr:from>
    <xdr:to>
      <xdr:col>72</xdr:col>
      <xdr:colOff>38100</xdr:colOff>
      <xdr:row>77</xdr:row>
      <xdr:rowOff>169019</xdr:rowOff>
    </xdr:to>
    <xdr:sp macro="" textlink="">
      <xdr:nvSpPr>
        <xdr:cNvPr id="641" name="フローチャート: 判断 640"/>
        <xdr:cNvSpPr/>
      </xdr:nvSpPr>
      <xdr:spPr>
        <a:xfrm>
          <a:off x="13652500" y="1326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160146</xdr:rowOff>
    </xdr:from>
    <xdr:ext cx="534377" cy="259045"/>
    <xdr:sp macro="" textlink="">
      <xdr:nvSpPr>
        <xdr:cNvPr id="642" name="テキスト ボックス 641"/>
        <xdr:cNvSpPr txBox="1"/>
      </xdr:nvSpPr>
      <xdr:spPr>
        <a:xfrm>
          <a:off x="13436111" y="1336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78301</xdr:rowOff>
    </xdr:from>
    <xdr:to>
      <xdr:col>67</xdr:col>
      <xdr:colOff>101600</xdr:colOff>
      <xdr:row>78</xdr:row>
      <xdr:rowOff>8451</xdr:rowOff>
    </xdr:to>
    <xdr:sp macro="" textlink="">
      <xdr:nvSpPr>
        <xdr:cNvPr id="643" name="フローチャート: 判断 642"/>
        <xdr:cNvSpPr/>
      </xdr:nvSpPr>
      <xdr:spPr>
        <a:xfrm>
          <a:off x="12763500" y="1327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171028</xdr:rowOff>
    </xdr:from>
    <xdr:ext cx="534377" cy="259045"/>
    <xdr:sp macro="" textlink="">
      <xdr:nvSpPr>
        <xdr:cNvPr id="644" name="テキスト ボックス 643"/>
        <xdr:cNvSpPr txBox="1"/>
      </xdr:nvSpPr>
      <xdr:spPr>
        <a:xfrm>
          <a:off x="12547111" y="1337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37953</xdr:rowOff>
    </xdr:from>
    <xdr:to>
      <xdr:col>85</xdr:col>
      <xdr:colOff>177800</xdr:colOff>
      <xdr:row>77</xdr:row>
      <xdr:rowOff>139553</xdr:rowOff>
    </xdr:to>
    <xdr:sp macro="" textlink="">
      <xdr:nvSpPr>
        <xdr:cNvPr id="650" name="楕円 649"/>
        <xdr:cNvSpPr/>
      </xdr:nvSpPr>
      <xdr:spPr>
        <a:xfrm>
          <a:off x="16268700" y="1323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60830</xdr:rowOff>
    </xdr:from>
    <xdr:ext cx="534377" cy="259045"/>
    <xdr:sp macro="" textlink="">
      <xdr:nvSpPr>
        <xdr:cNvPr id="651" name="公債費該当値テキスト"/>
        <xdr:cNvSpPr txBox="1"/>
      </xdr:nvSpPr>
      <xdr:spPr>
        <a:xfrm>
          <a:off x="16370300" y="1309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20937</xdr:rowOff>
    </xdr:from>
    <xdr:to>
      <xdr:col>81</xdr:col>
      <xdr:colOff>101600</xdr:colOff>
      <xdr:row>77</xdr:row>
      <xdr:rowOff>122537</xdr:rowOff>
    </xdr:to>
    <xdr:sp macro="" textlink="">
      <xdr:nvSpPr>
        <xdr:cNvPr id="652" name="楕円 651"/>
        <xdr:cNvSpPr/>
      </xdr:nvSpPr>
      <xdr:spPr>
        <a:xfrm>
          <a:off x="15430500" y="1322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139064</xdr:rowOff>
    </xdr:from>
    <xdr:ext cx="534377" cy="259045"/>
    <xdr:sp macro="" textlink="">
      <xdr:nvSpPr>
        <xdr:cNvPr id="653" name="テキスト ボックス 652"/>
        <xdr:cNvSpPr txBox="1"/>
      </xdr:nvSpPr>
      <xdr:spPr>
        <a:xfrm>
          <a:off x="15214111" y="12997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39466</xdr:rowOff>
    </xdr:from>
    <xdr:to>
      <xdr:col>76</xdr:col>
      <xdr:colOff>165100</xdr:colOff>
      <xdr:row>77</xdr:row>
      <xdr:rowOff>141066</xdr:rowOff>
    </xdr:to>
    <xdr:sp macro="" textlink="">
      <xdr:nvSpPr>
        <xdr:cNvPr id="654" name="楕円 653"/>
        <xdr:cNvSpPr/>
      </xdr:nvSpPr>
      <xdr:spPr>
        <a:xfrm>
          <a:off x="14541500" y="1324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157593</xdr:rowOff>
    </xdr:from>
    <xdr:ext cx="534377" cy="259045"/>
    <xdr:sp macro="" textlink="">
      <xdr:nvSpPr>
        <xdr:cNvPr id="655" name="テキスト ボックス 654"/>
        <xdr:cNvSpPr txBox="1"/>
      </xdr:nvSpPr>
      <xdr:spPr>
        <a:xfrm>
          <a:off x="14325111" y="1301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17797</xdr:rowOff>
    </xdr:from>
    <xdr:to>
      <xdr:col>72</xdr:col>
      <xdr:colOff>38100</xdr:colOff>
      <xdr:row>77</xdr:row>
      <xdr:rowOff>119397</xdr:rowOff>
    </xdr:to>
    <xdr:sp macro="" textlink="">
      <xdr:nvSpPr>
        <xdr:cNvPr id="656" name="楕円 655"/>
        <xdr:cNvSpPr/>
      </xdr:nvSpPr>
      <xdr:spPr>
        <a:xfrm>
          <a:off x="13652500" y="13219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135924</xdr:rowOff>
    </xdr:from>
    <xdr:ext cx="534377" cy="259045"/>
    <xdr:sp macro="" textlink="">
      <xdr:nvSpPr>
        <xdr:cNvPr id="657" name="テキスト ボックス 656"/>
        <xdr:cNvSpPr txBox="1"/>
      </xdr:nvSpPr>
      <xdr:spPr>
        <a:xfrm>
          <a:off x="13436111" y="1299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15149</xdr:rowOff>
    </xdr:from>
    <xdr:to>
      <xdr:col>67</xdr:col>
      <xdr:colOff>101600</xdr:colOff>
      <xdr:row>77</xdr:row>
      <xdr:rowOff>116749</xdr:rowOff>
    </xdr:to>
    <xdr:sp macro="" textlink="">
      <xdr:nvSpPr>
        <xdr:cNvPr id="658" name="楕円 657"/>
        <xdr:cNvSpPr/>
      </xdr:nvSpPr>
      <xdr:spPr>
        <a:xfrm>
          <a:off x="12763500" y="1321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133276</xdr:rowOff>
    </xdr:from>
    <xdr:ext cx="534377" cy="259045"/>
    <xdr:sp macro="" textlink="">
      <xdr:nvSpPr>
        <xdr:cNvPr id="659" name="テキスト ボックス 658"/>
        <xdr:cNvSpPr txBox="1"/>
      </xdr:nvSpPr>
      <xdr:spPr>
        <a:xfrm>
          <a:off x="12547111" y="1299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0" name="直線コネクタ 669"/>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1" name="テキスト ボックス 670"/>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4" name="直線コネクタ 673"/>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5" name="テキスト ボックス 674"/>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37367</xdr:rowOff>
    </xdr:from>
    <xdr:to>
      <xdr:col>85</xdr:col>
      <xdr:colOff>126364</xdr:colOff>
      <xdr:row>98</xdr:row>
      <xdr:rowOff>25372</xdr:rowOff>
    </xdr:to>
    <xdr:cxnSp macro="">
      <xdr:nvCxnSpPr>
        <xdr:cNvPr id="679" name="直線コネクタ 678"/>
        <xdr:cNvCxnSpPr/>
      </xdr:nvCxnSpPr>
      <xdr:spPr>
        <a:xfrm flipV="1">
          <a:off x="16317595" y="15639317"/>
          <a:ext cx="1269" cy="1188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29199</xdr:rowOff>
    </xdr:from>
    <xdr:ext cx="249299" cy="259045"/>
    <xdr:sp macro="" textlink="">
      <xdr:nvSpPr>
        <xdr:cNvPr id="680" name="積立金最小値テキスト"/>
        <xdr:cNvSpPr txBox="1"/>
      </xdr:nvSpPr>
      <xdr:spPr>
        <a:xfrm>
          <a:off x="16370300" y="16831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25372</xdr:rowOff>
    </xdr:from>
    <xdr:to>
      <xdr:col>86</xdr:col>
      <xdr:colOff>25400</xdr:colOff>
      <xdr:row>98</xdr:row>
      <xdr:rowOff>25372</xdr:rowOff>
    </xdr:to>
    <xdr:cxnSp macro="">
      <xdr:nvCxnSpPr>
        <xdr:cNvPr id="681" name="直線コネクタ 680"/>
        <xdr:cNvCxnSpPr/>
      </xdr:nvCxnSpPr>
      <xdr:spPr>
        <a:xfrm>
          <a:off x="16230600" y="1682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155494</xdr:rowOff>
    </xdr:from>
    <xdr:ext cx="599010" cy="259045"/>
    <xdr:sp macro="" textlink="">
      <xdr:nvSpPr>
        <xdr:cNvPr id="682" name="積立金最大値テキスト"/>
        <xdr:cNvSpPr txBox="1"/>
      </xdr:nvSpPr>
      <xdr:spPr>
        <a:xfrm>
          <a:off x="16370300" y="15414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37367</xdr:rowOff>
    </xdr:from>
    <xdr:to>
      <xdr:col>86</xdr:col>
      <xdr:colOff>25400</xdr:colOff>
      <xdr:row>91</xdr:row>
      <xdr:rowOff>37367</xdr:rowOff>
    </xdr:to>
    <xdr:cxnSp macro="">
      <xdr:nvCxnSpPr>
        <xdr:cNvPr id="683" name="直線コネクタ 682"/>
        <xdr:cNvCxnSpPr/>
      </xdr:nvCxnSpPr>
      <xdr:spPr>
        <a:xfrm>
          <a:off x="16230600" y="1563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142649</xdr:rowOff>
    </xdr:from>
    <xdr:to>
      <xdr:col>85</xdr:col>
      <xdr:colOff>127000</xdr:colOff>
      <xdr:row>98</xdr:row>
      <xdr:rowOff>24668</xdr:rowOff>
    </xdr:to>
    <xdr:cxnSp macro="">
      <xdr:nvCxnSpPr>
        <xdr:cNvPr id="684" name="直線コネクタ 683"/>
        <xdr:cNvCxnSpPr/>
      </xdr:nvCxnSpPr>
      <xdr:spPr>
        <a:xfrm flipV="1">
          <a:off x="15481300" y="16773299"/>
          <a:ext cx="838200" cy="5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45809</xdr:rowOff>
    </xdr:from>
    <xdr:ext cx="534377" cy="259045"/>
    <xdr:sp macro="" textlink="">
      <xdr:nvSpPr>
        <xdr:cNvPr id="685" name="積立金平均値テキスト"/>
        <xdr:cNvSpPr txBox="1"/>
      </xdr:nvSpPr>
      <xdr:spPr>
        <a:xfrm>
          <a:off x="16370300" y="165050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22932</xdr:rowOff>
    </xdr:from>
    <xdr:to>
      <xdr:col>85</xdr:col>
      <xdr:colOff>177800</xdr:colOff>
      <xdr:row>97</xdr:row>
      <xdr:rowOff>124532</xdr:rowOff>
    </xdr:to>
    <xdr:sp macro="" textlink="">
      <xdr:nvSpPr>
        <xdr:cNvPr id="686" name="フローチャート: 判断 685"/>
        <xdr:cNvSpPr/>
      </xdr:nvSpPr>
      <xdr:spPr>
        <a:xfrm>
          <a:off x="16268700" y="1665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24434</xdr:rowOff>
    </xdr:from>
    <xdr:to>
      <xdr:col>81</xdr:col>
      <xdr:colOff>50800</xdr:colOff>
      <xdr:row>98</xdr:row>
      <xdr:rowOff>24668</xdr:rowOff>
    </xdr:to>
    <xdr:cxnSp macro="">
      <xdr:nvCxnSpPr>
        <xdr:cNvPr id="687" name="直線コネクタ 686"/>
        <xdr:cNvCxnSpPr/>
      </xdr:nvCxnSpPr>
      <xdr:spPr>
        <a:xfrm>
          <a:off x="14592300" y="16826534"/>
          <a:ext cx="889000" cy="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30516</xdr:rowOff>
    </xdr:from>
    <xdr:to>
      <xdr:col>81</xdr:col>
      <xdr:colOff>101600</xdr:colOff>
      <xdr:row>97</xdr:row>
      <xdr:rowOff>132116</xdr:rowOff>
    </xdr:to>
    <xdr:sp macro="" textlink="">
      <xdr:nvSpPr>
        <xdr:cNvPr id="688" name="フローチャート: 判断 687"/>
        <xdr:cNvSpPr/>
      </xdr:nvSpPr>
      <xdr:spPr>
        <a:xfrm>
          <a:off x="15430500" y="166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148643</xdr:rowOff>
    </xdr:from>
    <xdr:ext cx="534377" cy="259045"/>
    <xdr:sp macro="" textlink="">
      <xdr:nvSpPr>
        <xdr:cNvPr id="689" name="テキスト ボックス 688"/>
        <xdr:cNvSpPr txBox="1"/>
      </xdr:nvSpPr>
      <xdr:spPr>
        <a:xfrm>
          <a:off x="15214111" y="1643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132705</xdr:rowOff>
    </xdr:from>
    <xdr:to>
      <xdr:col>76</xdr:col>
      <xdr:colOff>114300</xdr:colOff>
      <xdr:row>98</xdr:row>
      <xdr:rowOff>24434</xdr:rowOff>
    </xdr:to>
    <xdr:cxnSp macro="">
      <xdr:nvCxnSpPr>
        <xdr:cNvPr id="690" name="直線コネクタ 689"/>
        <xdr:cNvCxnSpPr/>
      </xdr:nvCxnSpPr>
      <xdr:spPr>
        <a:xfrm>
          <a:off x="13703300" y="16763355"/>
          <a:ext cx="889000" cy="6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25406</xdr:rowOff>
    </xdr:from>
    <xdr:to>
      <xdr:col>76</xdr:col>
      <xdr:colOff>165100</xdr:colOff>
      <xdr:row>97</xdr:row>
      <xdr:rowOff>127006</xdr:rowOff>
    </xdr:to>
    <xdr:sp macro="" textlink="">
      <xdr:nvSpPr>
        <xdr:cNvPr id="691" name="フローチャート: 判断 690"/>
        <xdr:cNvSpPr/>
      </xdr:nvSpPr>
      <xdr:spPr>
        <a:xfrm>
          <a:off x="14541500" y="1665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143533</xdr:rowOff>
    </xdr:from>
    <xdr:ext cx="534377" cy="259045"/>
    <xdr:sp macro="" textlink="">
      <xdr:nvSpPr>
        <xdr:cNvPr id="692" name="テキスト ボックス 691"/>
        <xdr:cNvSpPr txBox="1"/>
      </xdr:nvSpPr>
      <xdr:spPr>
        <a:xfrm>
          <a:off x="14325111" y="164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102564</xdr:rowOff>
    </xdr:from>
    <xdr:to>
      <xdr:col>71</xdr:col>
      <xdr:colOff>177800</xdr:colOff>
      <xdr:row>97</xdr:row>
      <xdr:rowOff>132705</xdr:rowOff>
    </xdr:to>
    <xdr:cxnSp macro="">
      <xdr:nvCxnSpPr>
        <xdr:cNvPr id="693" name="直線コネクタ 692"/>
        <xdr:cNvCxnSpPr/>
      </xdr:nvCxnSpPr>
      <xdr:spPr>
        <a:xfrm>
          <a:off x="12814300" y="16733214"/>
          <a:ext cx="889000" cy="3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30790</xdr:rowOff>
    </xdr:from>
    <xdr:to>
      <xdr:col>72</xdr:col>
      <xdr:colOff>38100</xdr:colOff>
      <xdr:row>97</xdr:row>
      <xdr:rowOff>132390</xdr:rowOff>
    </xdr:to>
    <xdr:sp macro="" textlink="">
      <xdr:nvSpPr>
        <xdr:cNvPr id="694" name="フローチャート: 判断 693"/>
        <xdr:cNvSpPr/>
      </xdr:nvSpPr>
      <xdr:spPr>
        <a:xfrm>
          <a:off x="13652500" y="1666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148917</xdr:rowOff>
    </xdr:from>
    <xdr:ext cx="534377" cy="259045"/>
    <xdr:sp macro="" textlink="">
      <xdr:nvSpPr>
        <xdr:cNvPr id="695" name="テキスト ボックス 694"/>
        <xdr:cNvSpPr txBox="1"/>
      </xdr:nvSpPr>
      <xdr:spPr>
        <a:xfrm>
          <a:off x="13436111" y="1643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141632</xdr:rowOff>
    </xdr:from>
    <xdr:to>
      <xdr:col>67</xdr:col>
      <xdr:colOff>101600</xdr:colOff>
      <xdr:row>97</xdr:row>
      <xdr:rowOff>71782</xdr:rowOff>
    </xdr:to>
    <xdr:sp macro="" textlink="">
      <xdr:nvSpPr>
        <xdr:cNvPr id="696" name="フローチャート: 判断 695"/>
        <xdr:cNvSpPr/>
      </xdr:nvSpPr>
      <xdr:spPr>
        <a:xfrm>
          <a:off x="12763500" y="1660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88309</xdr:rowOff>
    </xdr:from>
    <xdr:ext cx="534377" cy="259045"/>
    <xdr:sp macro="" textlink="">
      <xdr:nvSpPr>
        <xdr:cNvPr id="697" name="テキスト ボックス 696"/>
        <xdr:cNvSpPr txBox="1"/>
      </xdr:nvSpPr>
      <xdr:spPr>
        <a:xfrm>
          <a:off x="12547111" y="1637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91849</xdr:rowOff>
    </xdr:from>
    <xdr:to>
      <xdr:col>85</xdr:col>
      <xdr:colOff>177800</xdr:colOff>
      <xdr:row>98</xdr:row>
      <xdr:rowOff>21999</xdr:rowOff>
    </xdr:to>
    <xdr:sp macro="" textlink="">
      <xdr:nvSpPr>
        <xdr:cNvPr id="703" name="楕円 702"/>
        <xdr:cNvSpPr/>
      </xdr:nvSpPr>
      <xdr:spPr>
        <a:xfrm>
          <a:off x="16268700" y="1672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6776</xdr:rowOff>
    </xdr:from>
    <xdr:ext cx="469744" cy="259045"/>
    <xdr:sp macro="" textlink="">
      <xdr:nvSpPr>
        <xdr:cNvPr id="704" name="積立金該当値テキスト"/>
        <xdr:cNvSpPr txBox="1"/>
      </xdr:nvSpPr>
      <xdr:spPr>
        <a:xfrm>
          <a:off x="16370300" y="16637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145318</xdr:rowOff>
    </xdr:from>
    <xdr:to>
      <xdr:col>81</xdr:col>
      <xdr:colOff>101600</xdr:colOff>
      <xdr:row>98</xdr:row>
      <xdr:rowOff>75468</xdr:rowOff>
    </xdr:to>
    <xdr:sp macro="" textlink="">
      <xdr:nvSpPr>
        <xdr:cNvPr id="705" name="楕円 704"/>
        <xdr:cNvSpPr/>
      </xdr:nvSpPr>
      <xdr:spPr>
        <a:xfrm>
          <a:off x="15430500" y="1677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66595</xdr:rowOff>
    </xdr:from>
    <xdr:ext cx="378565" cy="259045"/>
    <xdr:sp macro="" textlink="">
      <xdr:nvSpPr>
        <xdr:cNvPr id="706" name="テキスト ボックス 705"/>
        <xdr:cNvSpPr txBox="1"/>
      </xdr:nvSpPr>
      <xdr:spPr>
        <a:xfrm>
          <a:off x="15292017" y="168686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145084</xdr:rowOff>
    </xdr:from>
    <xdr:to>
      <xdr:col>76</xdr:col>
      <xdr:colOff>165100</xdr:colOff>
      <xdr:row>98</xdr:row>
      <xdr:rowOff>75234</xdr:rowOff>
    </xdr:to>
    <xdr:sp macro="" textlink="">
      <xdr:nvSpPr>
        <xdr:cNvPr id="707" name="楕円 706"/>
        <xdr:cNvSpPr/>
      </xdr:nvSpPr>
      <xdr:spPr>
        <a:xfrm>
          <a:off x="14541500" y="1677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98</xdr:row>
      <xdr:rowOff>66361</xdr:rowOff>
    </xdr:from>
    <xdr:ext cx="378565" cy="259045"/>
    <xdr:sp macro="" textlink="">
      <xdr:nvSpPr>
        <xdr:cNvPr id="708" name="テキスト ボックス 707"/>
        <xdr:cNvSpPr txBox="1"/>
      </xdr:nvSpPr>
      <xdr:spPr>
        <a:xfrm>
          <a:off x="14403017" y="168684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81905</xdr:rowOff>
    </xdr:from>
    <xdr:to>
      <xdr:col>72</xdr:col>
      <xdr:colOff>38100</xdr:colOff>
      <xdr:row>98</xdr:row>
      <xdr:rowOff>12055</xdr:rowOff>
    </xdr:to>
    <xdr:sp macro="" textlink="">
      <xdr:nvSpPr>
        <xdr:cNvPr id="709" name="楕円 708"/>
        <xdr:cNvSpPr/>
      </xdr:nvSpPr>
      <xdr:spPr>
        <a:xfrm>
          <a:off x="13652500" y="1671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3182</xdr:rowOff>
    </xdr:from>
    <xdr:ext cx="534377" cy="259045"/>
    <xdr:sp macro="" textlink="">
      <xdr:nvSpPr>
        <xdr:cNvPr id="710" name="テキスト ボックス 709"/>
        <xdr:cNvSpPr txBox="1"/>
      </xdr:nvSpPr>
      <xdr:spPr>
        <a:xfrm>
          <a:off x="13436111" y="16805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51764</xdr:rowOff>
    </xdr:from>
    <xdr:to>
      <xdr:col>67</xdr:col>
      <xdr:colOff>101600</xdr:colOff>
      <xdr:row>97</xdr:row>
      <xdr:rowOff>153364</xdr:rowOff>
    </xdr:to>
    <xdr:sp macro="" textlink="">
      <xdr:nvSpPr>
        <xdr:cNvPr id="711" name="楕円 710"/>
        <xdr:cNvSpPr/>
      </xdr:nvSpPr>
      <xdr:spPr>
        <a:xfrm>
          <a:off x="12763500" y="1668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144491</xdr:rowOff>
    </xdr:from>
    <xdr:ext cx="534377" cy="259045"/>
    <xdr:sp macro="" textlink="">
      <xdr:nvSpPr>
        <xdr:cNvPr id="712" name="テキスト ボックス 711"/>
        <xdr:cNvSpPr txBox="1"/>
      </xdr:nvSpPr>
      <xdr:spPr>
        <a:xfrm>
          <a:off x="12547111" y="1677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6" name="テキスト ボックス 725"/>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8" name="テキスト ボックス 727"/>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0" name="テキスト ボックス 729"/>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2" name="テキスト ボックス 731"/>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131242</xdr:rowOff>
    </xdr:from>
    <xdr:to>
      <xdr:col>116</xdr:col>
      <xdr:colOff>62864</xdr:colOff>
      <xdr:row>39</xdr:row>
      <xdr:rowOff>44450</xdr:rowOff>
    </xdr:to>
    <xdr:cxnSp macro="">
      <xdr:nvCxnSpPr>
        <xdr:cNvPr id="736" name="直線コネクタ 735"/>
        <xdr:cNvCxnSpPr/>
      </xdr:nvCxnSpPr>
      <xdr:spPr>
        <a:xfrm flipV="1">
          <a:off x="22159595" y="5446192"/>
          <a:ext cx="1269" cy="128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77919</xdr:rowOff>
    </xdr:from>
    <xdr:ext cx="534377" cy="259045"/>
    <xdr:sp macro="" textlink="">
      <xdr:nvSpPr>
        <xdr:cNvPr id="739" name="投資及び出資金最大値テキスト"/>
        <xdr:cNvSpPr txBox="1"/>
      </xdr:nvSpPr>
      <xdr:spPr>
        <a:xfrm>
          <a:off x="22212300" y="522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131242</xdr:rowOff>
    </xdr:from>
    <xdr:to>
      <xdr:col>116</xdr:col>
      <xdr:colOff>152400</xdr:colOff>
      <xdr:row>31</xdr:row>
      <xdr:rowOff>131242</xdr:rowOff>
    </xdr:to>
    <xdr:cxnSp macro="">
      <xdr:nvCxnSpPr>
        <xdr:cNvPr id="740" name="直線コネクタ 739"/>
        <xdr:cNvCxnSpPr/>
      </xdr:nvCxnSpPr>
      <xdr:spPr>
        <a:xfrm>
          <a:off x="22072600" y="5446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61328</xdr:rowOff>
    </xdr:from>
    <xdr:to>
      <xdr:col>116</xdr:col>
      <xdr:colOff>63500</xdr:colOff>
      <xdr:row>37</xdr:row>
      <xdr:rowOff>111620</xdr:rowOff>
    </xdr:to>
    <xdr:cxnSp macro="">
      <xdr:nvCxnSpPr>
        <xdr:cNvPr id="741" name="直線コネクタ 740"/>
        <xdr:cNvCxnSpPr/>
      </xdr:nvCxnSpPr>
      <xdr:spPr>
        <a:xfrm flipV="1">
          <a:off x="21323300" y="640497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53268</xdr:rowOff>
    </xdr:from>
    <xdr:ext cx="469744" cy="259045"/>
    <xdr:sp macro="" textlink="">
      <xdr:nvSpPr>
        <xdr:cNvPr id="742" name="投資及び出資金平均値テキスト"/>
        <xdr:cNvSpPr txBox="1"/>
      </xdr:nvSpPr>
      <xdr:spPr>
        <a:xfrm>
          <a:off x="22212300" y="6568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74841</xdr:rowOff>
    </xdr:from>
    <xdr:to>
      <xdr:col>116</xdr:col>
      <xdr:colOff>114300</xdr:colOff>
      <xdr:row>39</xdr:row>
      <xdr:rowOff>4991</xdr:rowOff>
    </xdr:to>
    <xdr:sp macro="" textlink="">
      <xdr:nvSpPr>
        <xdr:cNvPr id="743" name="フローチャート: 判断 742"/>
        <xdr:cNvSpPr/>
      </xdr:nvSpPr>
      <xdr:spPr>
        <a:xfrm>
          <a:off x="22110700" y="658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92304</xdr:rowOff>
    </xdr:from>
    <xdr:to>
      <xdr:col>111</xdr:col>
      <xdr:colOff>177800</xdr:colOff>
      <xdr:row>37</xdr:row>
      <xdr:rowOff>111620</xdr:rowOff>
    </xdr:to>
    <xdr:cxnSp macro="">
      <xdr:nvCxnSpPr>
        <xdr:cNvPr id="744" name="直線コネクタ 743"/>
        <xdr:cNvCxnSpPr/>
      </xdr:nvCxnSpPr>
      <xdr:spPr>
        <a:xfrm>
          <a:off x="20434300" y="6264504"/>
          <a:ext cx="889000" cy="190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82461</xdr:rowOff>
    </xdr:from>
    <xdr:to>
      <xdr:col>112</xdr:col>
      <xdr:colOff>38100</xdr:colOff>
      <xdr:row>39</xdr:row>
      <xdr:rowOff>12611</xdr:rowOff>
    </xdr:to>
    <xdr:sp macro="" textlink="">
      <xdr:nvSpPr>
        <xdr:cNvPr id="745" name="フローチャート: 判断 744"/>
        <xdr:cNvSpPr/>
      </xdr:nvSpPr>
      <xdr:spPr>
        <a:xfrm>
          <a:off x="212725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3738</xdr:rowOff>
    </xdr:from>
    <xdr:ext cx="469744" cy="259045"/>
    <xdr:sp macro="" textlink="">
      <xdr:nvSpPr>
        <xdr:cNvPr id="746" name="テキスト ボックス 745"/>
        <xdr:cNvSpPr txBox="1"/>
      </xdr:nvSpPr>
      <xdr:spPr>
        <a:xfrm>
          <a:off x="21088428" y="669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92304</xdr:rowOff>
    </xdr:from>
    <xdr:to>
      <xdr:col>107</xdr:col>
      <xdr:colOff>50800</xdr:colOff>
      <xdr:row>39</xdr:row>
      <xdr:rowOff>27343</xdr:rowOff>
    </xdr:to>
    <xdr:cxnSp macro="">
      <xdr:nvCxnSpPr>
        <xdr:cNvPr id="747" name="直線コネクタ 746"/>
        <xdr:cNvCxnSpPr/>
      </xdr:nvCxnSpPr>
      <xdr:spPr>
        <a:xfrm flipV="1">
          <a:off x="19545300" y="6264504"/>
          <a:ext cx="889000" cy="449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90881</xdr:rowOff>
    </xdr:from>
    <xdr:to>
      <xdr:col>107</xdr:col>
      <xdr:colOff>101600</xdr:colOff>
      <xdr:row>39</xdr:row>
      <xdr:rowOff>21031</xdr:rowOff>
    </xdr:to>
    <xdr:sp macro="" textlink="">
      <xdr:nvSpPr>
        <xdr:cNvPr id="748" name="フローチャート: 判断 747"/>
        <xdr:cNvSpPr/>
      </xdr:nvSpPr>
      <xdr:spPr>
        <a:xfrm>
          <a:off x="20383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12158</xdr:rowOff>
    </xdr:from>
    <xdr:ext cx="469744" cy="259045"/>
    <xdr:sp macro="" textlink="">
      <xdr:nvSpPr>
        <xdr:cNvPr id="749" name="テキスト ボックス 748"/>
        <xdr:cNvSpPr txBox="1"/>
      </xdr:nvSpPr>
      <xdr:spPr>
        <a:xfrm>
          <a:off x="20199428" y="6698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24485</xdr:rowOff>
    </xdr:from>
    <xdr:to>
      <xdr:col>102</xdr:col>
      <xdr:colOff>114300</xdr:colOff>
      <xdr:row>39</xdr:row>
      <xdr:rowOff>27343</xdr:rowOff>
    </xdr:to>
    <xdr:cxnSp macro="">
      <xdr:nvCxnSpPr>
        <xdr:cNvPr id="750" name="直線コネクタ 749"/>
        <xdr:cNvCxnSpPr/>
      </xdr:nvCxnSpPr>
      <xdr:spPr>
        <a:xfrm>
          <a:off x="18656300" y="6711035"/>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100178</xdr:rowOff>
    </xdr:from>
    <xdr:to>
      <xdr:col>102</xdr:col>
      <xdr:colOff>165100</xdr:colOff>
      <xdr:row>39</xdr:row>
      <xdr:rowOff>30328</xdr:rowOff>
    </xdr:to>
    <xdr:sp macro="" textlink="">
      <xdr:nvSpPr>
        <xdr:cNvPr id="751" name="フローチャート: 判断 750"/>
        <xdr:cNvSpPr/>
      </xdr:nvSpPr>
      <xdr:spPr>
        <a:xfrm>
          <a:off x="19494500" y="6615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46855</xdr:rowOff>
    </xdr:from>
    <xdr:ext cx="469744" cy="259045"/>
    <xdr:sp macro="" textlink="">
      <xdr:nvSpPr>
        <xdr:cNvPr id="752" name="テキスト ボックス 751"/>
        <xdr:cNvSpPr txBox="1"/>
      </xdr:nvSpPr>
      <xdr:spPr>
        <a:xfrm>
          <a:off x="19310428" y="639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98196</xdr:rowOff>
    </xdr:from>
    <xdr:to>
      <xdr:col>98</xdr:col>
      <xdr:colOff>38100</xdr:colOff>
      <xdr:row>39</xdr:row>
      <xdr:rowOff>28346</xdr:rowOff>
    </xdr:to>
    <xdr:sp macro="" textlink="">
      <xdr:nvSpPr>
        <xdr:cNvPr id="753" name="フローチャート: 判断 752"/>
        <xdr:cNvSpPr/>
      </xdr:nvSpPr>
      <xdr:spPr>
        <a:xfrm>
          <a:off x="18605500" y="661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44873</xdr:rowOff>
    </xdr:from>
    <xdr:ext cx="469744" cy="259045"/>
    <xdr:sp macro="" textlink="">
      <xdr:nvSpPr>
        <xdr:cNvPr id="754" name="テキスト ボックス 753"/>
        <xdr:cNvSpPr txBox="1"/>
      </xdr:nvSpPr>
      <xdr:spPr>
        <a:xfrm>
          <a:off x="18421428" y="638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10528</xdr:rowOff>
    </xdr:from>
    <xdr:to>
      <xdr:col>116</xdr:col>
      <xdr:colOff>114300</xdr:colOff>
      <xdr:row>37</xdr:row>
      <xdr:rowOff>112128</xdr:rowOff>
    </xdr:to>
    <xdr:sp macro="" textlink="">
      <xdr:nvSpPr>
        <xdr:cNvPr id="760" name="楕円 759"/>
        <xdr:cNvSpPr/>
      </xdr:nvSpPr>
      <xdr:spPr>
        <a:xfrm>
          <a:off x="22110700" y="635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33405</xdr:rowOff>
    </xdr:from>
    <xdr:ext cx="469744" cy="259045"/>
    <xdr:sp macro="" textlink="">
      <xdr:nvSpPr>
        <xdr:cNvPr id="761" name="投資及び出資金該当値テキスト"/>
        <xdr:cNvSpPr txBox="1"/>
      </xdr:nvSpPr>
      <xdr:spPr>
        <a:xfrm>
          <a:off x="22212300" y="6205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60820</xdr:rowOff>
    </xdr:from>
    <xdr:to>
      <xdr:col>112</xdr:col>
      <xdr:colOff>38100</xdr:colOff>
      <xdr:row>37</xdr:row>
      <xdr:rowOff>162420</xdr:rowOff>
    </xdr:to>
    <xdr:sp macro="" textlink="">
      <xdr:nvSpPr>
        <xdr:cNvPr id="762" name="楕円 761"/>
        <xdr:cNvSpPr/>
      </xdr:nvSpPr>
      <xdr:spPr>
        <a:xfrm>
          <a:off x="21272500" y="64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7497</xdr:rowOff>
    </xdr:from>
    <xdr:ext cx="469744" cy="259045"/>
    <xdr:sp macro="" textlink="">
      <xdr:nvSpPr>
        <xdr:cNvPr id="763" name="テキスト ボックス 762"/>
        <xdr:cNvSpPr txBox="1"/>
      </xdr:nvSpPr>
      <xdr:spPr>
        <a:xfrm>
          <a:off x="21088428" y="6179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41504</xdr:rowOff>
    </xdr:from>
    <xdr:to>
      <xdr:col>107</xdr:col>
      <xdr:colOff>101600</xdr:colOff>
      <xdr:row>36</xdr:row>
      <xdr:rowOff>143104</xdr:rowOff>
    </xdr:to>
    <xdr:sp macro="" textlink="">
      <xdr:nvSpPr>
        <xdr:cNvPr id="764" name="楕円 763"/>
        <xdr:cNvSpPr/>
      </xdr:nvSpPr>
      <xdr:spPr>
        <a:xfrm>
          <a:off x="20383500" y="621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34</xdr:row>
      <xdr:rowOff>159631</xdr:rowOff>
    </xdr:from>
    <xdr:ext cx="534377" cy="259045"/>
    <xdr:sp macro="" textlink="">
      <xdr:nvSpPr>
        <xdr:cNvPr id="765" name="テキスト ボックス 764"/>
        <xdr:cNvSpPr txBox="1"/>
      </xdr:nvSpPr>
      <xdr:spPr>
        <a:xfrm>
          <a:off x="20167111" y="598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147993</xdr:rowOff>
    </xdr:from>
    <xdr:to>
      <xdr:col>102</xdr:col>
      <xdr:colOff>165100</xdr:colOff>
      <xdr:row>39</xdr:row>
      <xdr:rowOff>78143</xdr:rowOff>
    </xdr:to>
    <xdr:sp macro="" textlink="">
      <xdr:nvSpPr>
        <xdr:cNvPr id="766" name="楕円 765"/>
        <xdr:cNvSpPr/>
      </xdr:nvSpPr>
      <xdr:spPr>
        <a:xfrm>
          <a:off x="19494500" y="666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69270</xdr:rowOff>
    </xdr:from>
    <xdr:ext cx="378565" cy="259045"/>
    <xdr:sp macro="" textlink="">
      <xdr:nvSpPr>
        <xdr:cNvPr id="767" name="テキスト ボックス 766"/>
        <xdr:cNvSpPr txBox="1"/>
      </xdr:nvSpPr>
      <xdr:spPr>
        <a:xfrm>
          <a:off x="19356017" y="675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145135</xdr:rowOff>
    </xdr:from>
    <xdr:to>
      <xdr:col>98</xdr:col>
      <xdr:colOff>38100</xdr:colOff>
      <xdr:row>39</xdr:row>
      <xdr:rowOff>75285</xdr:rowOff>
    </xdr:to>
    <xdr:sp macro="" textlink="">
      <xdr:nvSpPr>
        <xdr:cNvPr id="768" name="楕円 767"/>
        <xdr:cNvSpPr/>
      </xdr:nvSpPr>
      <xdr:spPr>
        <a:xfrm>
          <a:off x="18605500" y="666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66412</xdr:rowOff>
    </xdr:from>
    <xdr:ext cx="378565" cy="259045"/>
    <xdr:sp macro="" textlink="">
      <xdr:nvSpPr>
        <xdr:cNvPr id="769" name="テキスト ボックス 768"/>
        <xdr:cNvSpPr txBox="1"/>
      </xdr:nvSpPr>
      <xdr:spPr>
        <a:xfrm>
          <a:off x="18467017" y="67529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108702</xdr:rowOff>
    </xdr:from>
    <xdr:to>
      <xdr:col>116</xdr:col>
      <xdr:colOff>62864</xdr:colOff>
      <xdr:row>58</xdr:row>
      <xdr:rowOff>139700</xdr:rowOff>
    </xdr:to>
    <xdr:cxnSp macro="">
      <xdr:nvCxnSpPr>
        <xdr:cNvPr id="791" name="直線コネクタ 790"/>
        <xdr:cNvCxnSpPr/>
      </xdr:nvCxnSpPr>
      <xdr:spPr>
        <a:xfrm flipV="1">
          <a:off x="22159595" y="8852652"/>
          <a:ext cx="1269" cy="1231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55379</xdr:rowOff>
    </xdr:from>
    <xdr:ext cx="534377" cy="259045"/>
    <xdr:sp macro="" textlink="">
      <xdr:nvSpPr>
        <xdr:cNvPr id="794" name="貸付金最大値テキスト"/>
        <xdr:cNvSpPr txBox="1"/>
      </xdr:nvSpPr>
      <xdr:spPr>
        <a:xfrm>
          <a:off x="22212300" y="862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108702</xdr:rowOff>
    </xdr:from>
    <xdr:to>
      <xdr:col>116</xdr:col>
      <xdr:colOff>152400</xdr:colOff>
      <xdr:row>51</xdr:row>
      <xdr:rowOff>108702</xdr:rowOff>
    </xdr:to>
    <xdr:cxnSp macro="">
      <xdr:nvCxnSpPr>
        <xdr:cNvPr id="795" name="直線コネクタ 794"/>
        <xdr:cNvCxnSpPr/>
      </xdr:nvCxnSpPr>
      <xdr:spPr>
        <a:xfrm>
          <a:off x="22072600" y="8852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81842</xdr:rowOff>
    </xdr:from>
    <xdr:to>
      <xdr:col>116</xdr:col>
      <xdr:colOff>63500</xdr:colOff>
      <xdr:row>58</xdr:row>
      <xdr:rowOff>85659</xdr:rowOff>
    </xdr:to>
    <xdr:cxnSp macro="">
      <xdr:nvCxnSpPr>
        <xdr:cNvPr id="796" name="直線コネクタ 795"/>
        <xdr:cNvCxnSpPr/>
      </xdr:nvCxnSpPr>
      <xdr:spPr>
        <a:xfrm>
          <a:off x="21323300" y="10025942"/>
          <a:ext cx="838200" cy="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155508</xdr:rowOff>
    </xdr:from>
    <xdr:ext cx="469744" cy="259045"/>
    <xdr:sp macro="" textlink="">
      <xdr:nvSpPr>
        <xdr:cNvPr id="797" name="貸付金平均値テキスト"/>
        <xdr:cNvSpPr txBox="1"/>
      </xdr:nvSpPr>
      <xdr:spPr>
        <a:xfrm>
          <a:off x="22212300" y="9756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132631</xdr:rowOff>
    </xdr:from>
    <xdr:to>
      <xdr:col>116</xdr:col>
      <xdr:colOff>114300</xdr:colOff>
      <xdr:row>58</xdr:row>
      <xdr:rowOff>62781</xdr:rowOff>
    </xdr:to>
    <xdr:sp macro="" textlink="">
      <xdr:nvSpPr>
        <xdr:cNvPr id="798" name="フローチャート: 判断 797"/>
        <xdr:cNvSpPr/>
      </xdr:nvSpPr>
      <xdr:spPr>
        <a:xfrm>
          <a:off x="221107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80767</xdr:rowOff>
    </xdr:from>
    <xdr:to>
      <xdr:col>111</xdr:col>
      <xdr:colOff>177800</xdr:colOff>
      <xdr:row>58</xdr:row>
      <xdr:rowOff>81842</xdr:rowOff>
    </xdr:to>
    <xdr:cxnSp macro="">
      <xdr:nvCxnSpPr>
        <xdr:cNvPr id="799" name="直線コネクタ 798"/>
        <xdr:cNvCxnSpPr/>
      </xdr:nvCxnSpPr>
      <xdr:spPr>
        <a:xfrm>
          <a:off x="20434300" y="10024867"/>
          <a:ext cx="889000" cy="1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137340</xdr:rowOff>
    </xdr:from>
    <xdr:to>
      <xdr:col>112</xdr:col>
      <xdr:colOff>38100</xdr:colOff>
      <xdr:row>58</xdr:row>
      <xdr:rowOff>67490</xdr:rowOff>
    </xdr:to>
    <xdr:sp macro="" textlink="">
      <xdr:nvSpPr>
        <xdr:cNvPr id="800" name="フローチャート: 判断 799"/>
        <xdr:cNvSpPr/>
      </xdr:nvSpPr>
      <xdr:spPr>
        <a:xfrm>
          <a:off x="212725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84017</xdr:rowOff>
    </xdr:from>
    <xdr:ext cx="469744" cy="259045"/>
    <xdr:sp macro="" textlink="">
      <xdr:nvSpPr>
        <xdr:cNvPr id="801" name="テキスト ボックス 800"/>
        <xdr:cNvSpPr txBox="1"/>
      </xdr:nvSpPr>
      <xdr:spPr>
        <a:xfrm>
          <a:off x="21088428" y="9685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77475</xdr:rowOff>
    </xdr:from>
    <xdr:to>
      <xdr:col>107</xdr:col>
      <xdr:colOff>50800</xdr:colOff>
      <xdr:row>58</xdr:row>
      <xdr:rowOff>80767</xdr:rowOff>
    </xdr:to>
    <xdr:cxnSp macro="">
      <xdr:nvCxnSpPr>
        <xdr:cNvPr id="802" name="直線コネクタ 801"/>
        <xdr:cNvCxnSpPr/>
      </xdr:nvCxnSpPr>
      <xdr:spPr>
        <a:xfrm>
          <a:off x="19545300" y="10021575"/>
          <a:ext cx="8890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128082</xdr:rowOff>
    </xdr:from>
    <xdr:to>
      <xdr:col>107</xdr:col>
      <xdr:colOff>101600</xdr:colOff>
      <xdr:row>58</xdr:row>
      <xdr:rowOff>58232</xdr:rowOff>
    </xdr:to>
    <xdr:sp macro="" textlink="">
      <xdr:nvSpPr>
        <xdr:cNvPr id="803" name="フローチャート: 判断 802"/>
        <xdr:cNvSpPr/>
      </xdr:nvSpPr>
      <xdr:spPr>
        <a:xfrm>
          <a:off x="20383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74759</xdr:rowOff>
    </xdr:from>
    <xdr:ext cx="469744" cy="259045"/>
    <xdr:sp macro="" textlink="">
      <xdr:nvSpPr>
        <xdr:cNvPr id="804" name="テキスト ボックス 803"/>
        <xdr:cNvSpPr txBox="1"/>
      </xdr:nvSpPr>
      <xdr:spPr>
        <a:xfrm>
          <a:off x="20199428" y="967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77475</xdr:rowOff>
    </xdr:from>
    <xdr:to>
      <xdr:col>102</xdr:col>
      <xdr:colOff>114300</xdr:colOff>
      <xdr:row>58</xdr:row>
      <xdr:rowOff>79144</xdr:rowOff>
    </xdr:to>
    <xdr:cxnSp macro="">
      <xdr:nvCxnSpPr>
        <xdr:cNvPr id="805" name="直線コネクタ 804"/>
        <xdr:cNvCxnSpPr/>
      </xdr:nvCxnSpPr>
      <xdr:spPr>
        <a:xfrm flipV="1">
          <a:off x="18656300" y="10021575"/>
          <a:ext cx="889000" cy="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109589</xdr:rowOff>
    </xdr:from>
    <xdr:to>
      <xdr:col>102</xdr:col>
      <xdr:colOff>165100</xdr:colOff>
      <xdr:row>58</xdr:row>
      <xdr:rowOff>39739</xdr:rowOff>
    </xdr:to>
    <xdr:sp macro="" textlink="">
      <xdr:nvSpPr>
        <xdr:cNvPr id="806" name="フローチャート: 判断 805"/>
        <xdr:cNvSpPr/>
      </xdr:nvSpPr>
      <xdr:spPr>
        <a:xfrm>
          <a:off x="19494500" y="98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56266</xdr:rowOff>
    </xdr:from>
    <xdr:ext cx="469744" cy="259045"/>
    <xdr:sp macro="" textlink="">
      <xdr:nvSpPr>
        <xdr:cNvPr id="807" name="テキスト ボックス 806"/>
        <xdr:cNvSpPr txBox="1"/>
      </xdr:nvSpPr>
      <xdr:spPr>
        <a:xfrm>
          <a:off x="19310428" y="9657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102753</xdr:rowOff>
    </xdr:from>
    <xdr:to>
      <xdr:col>98</xdr:col>
      <xdr:colOff>38100</xdr:colOff>
      <xdr:row>58</xdr:row>
      <xdr:rowOff>32903</xdr:rowOff>
    </xdr:to>
    <xdr:sp macro="" textlink="">
      <xdr:nvSpPr>
        <xdr:cNvPr id="808" name="フローチャート: 判断 807"/>
        <xdr:cNvSpPr/>
      </xdr:nvSpPr>
      <xdr:spPr>
        <a:xfrm>
          <a:off x="18605500" y="98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49430</xdr:rowOff>
    </xdr:from>
    <xdr:ext cx="469744" cy="259045"/>
    <xdr:sp macro="" textlink="">
      <xdr:nvSpPr>
        <xdr:cNvPr id="809" name="テキスト ボックス 808"/>
        <xdr:cNvSpPr txBox="1"/>
      </xdr:nvSpPr>
      <xdr:spPr>
        <a:xfrm>
          <a:off x="18421428" y="9650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34859</xdr:rowOff>
    </xdr:from>
    <xdr:to>
      <xdr:col>116</xdr:col>
      <xdr:colOff>114300</xdr:colOff>
      <xdr:row>58</xdr:row>
      <xdr:rowOff>136459</xdr:rowOff>
    </xdr:to>
    <xdr:sp macro="" textlink="">
      <xdr:nvSpPr>
        <xdr:cNvPr id="815" name="楕円 814"/>
        <xdr:cNvSpPr/>
      </xdr:nvSpPr>
      <xdr:spPr>
        <a:xfrm>
          <a:off x="22110700" y="997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121236</xdr:rowOff>
    </xdr:from>
    <xdr:ext cx="469744" cy="259045"/>
    <xdr:sp macro="" textlink="">
      <xdr:nvSpPr>
        <xdr:cNvPr id="816" name="貸付金該当値テキスト"/>
        <xdr:cNvSpPr txBox="1"/>
      </xdr:nvSpPr>
      <xdr:spPr>
        <a:xfrm>
          <a:off x="22212300" y="9893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31042</xdr:rowOff>
    </xdr:from>
    <xdr:to>
      <xdr:col>112</xdr:col>
      <xdr:colOff>38100</xdr:colOff>
      <xdr:row>58</xdr:row>
      <xdr:rowOff>132642</xdr:rowOff>
    </xdr:to>
    <xdr:sp macro="" textlink="">
      <xdr:nvSpPr>
        <xdr:cNvPr id="817" name="楕円 816"/>
        <xdr:cNvSpPr/>
      </xdr:nvSpPr>
      <xdr:spPr>
        <a:xfrm>
          <a:off x="21272500" y="997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123769</xdr:rowOff>
    </xdr:from>
    <xdr:ext cx="469744" cy="259045"/>
    <xdr:sp macro="" textlink="">
      <xdr:nvSpPr>
        <xdr:cNvPr id="818" name="テキスト ボックス 817"/>
        <xdr:cNvSpPr txBox="1"/>
      </xdr:nvSpPr>
      <xdr:spPr>
        <a:xfrm>
          <a:off x="21088428" y="100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29967</xdr:rowOff>
    </xdr:from>
    <xdr:to>
      <xdr:col>107</xdr:col>
      <xdr:colOff>101600</xdr:colOff>
      <xdr:row>58</xdr:row>
      <xdr:rowOff>131567</xdr:rowOff>
    </xdr:to>
    <xdr:sp macro="" textlink="">
      <xdr:nvSpPr>
        <xdr:cNvPr id="819" name="楕円 818"/>
        <xdr:cNvSpPr/>
      </xdr:nvSpPr>
      <xdr:spPr>
        <a:xfrm>
          <a:off x="20383500" y="997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122694</xdr:rowOff>
    </xdr:from>
    <xdr:ext cx="469744" cy="259045"/>
    <xdr:sp macro="" textlink="">
      <xdr:nvSpPr>
        <xdr:cNvPr id="820" name="テキスト ボックス 819"/>
        <xdr:cNvSpPr txBox="1"/>
      </xdr:nvSpPr>
      <xdr:spPr>
        <a:xfrm>
          <a:off x="20199428" y="10066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26675</xdr:rowOff>
    </xdr:from>
    <xdr:to>
      <xdr:col>102</xdr:col>
      <xdr:colOff>165100</xdr:colOff>
      <xdr:row>58</xdr:row>
      <xdr:rowOff>128275</xdr:rowOff>
    </xdr:to>
    <xdr:sp macro="" textlink="">
      <xdr:nvSpPr>
        <xdr:cNvPr id="821" name="楕円 820"/>
        <xdr:cNvSpPr/>
      </xdr:nvSpPr>
      <xdr:spPr>
        <a:xfrm>
          <a:off x="19494500" y="997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119402</xdr:rowOff>
    </xdr:from>
    <xdr:ext cx="469744" cy="259045"/>
    <xdr:sp macro="" textlink="">
      <xdr:nvSpPr>
        <xdr:cNvPr id="822" name="テキスト ボックス 821"/>
        <xdr:cNvSpPr txBox="1"/>
      </xdr:nvSpPr>
      <xdr:spPr>
        <a:xfrm>
          <a:off x="19310428" y="1006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28344</xdr:rowOff>
    </xdr:from>
    <xdr:to>
      <xdr:col>98</xdr:col>
      <xdr:colOff>38100</xdr:colOff>
      <xdr:row>58</xdr:row>
      <xdr:rowOff>129944</xdr:rowOff>
    </xdr:to>
    <xdr:sp macro="" textlink="">
      <xdr:nvSpPr>
        <xdr:cNvPr id="823" name="楕円 822"/>
        <xdr:cNvSpPr/>
      </xdr:nvSpPr>
      <xdr:spPr>
        <a:xfrm>
          <a:off x="18605500" y="997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121071</xdr:rowOff>
    </xdr:from>
    <xdr:ext cx="469744" cy="259045"/>
    <xdr:sp macro="" textlink="">
      <xdr:nvSpPr>
        <xdr:cNvPr id="824" name="テキスト ボックス 823"/>
        <xdr:cNvSpPr txBox="1"/>
      </xdr:nvSpPr>
      <xdr:spPr>
        <a:xfrm>
          <a:off x="18421428" y="10065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5" name="テキスト ボックス 844"/>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7" name="テキスト ボックス 846"/>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10475</xdr:rowOff>
    </xdr:from>
    <xdr:to>
      <xdr:col>116</xdr:col>
      <xdr:colOff>62864</xdr:colOff>
      <xdr:row>78</xdr:row>
      <xdr:rowOff>82697</xdr:rowOff>
    </xdr:to>
    <xdr:cxnSp macro="">
      <xdr:nvCxnSpPr>
        <xdr:cNvPr id="851" name="直線コネクタ 850"/>
        <xdr:cNvCxnSpPr/>
      </xdr:nvCxnSpPr>
      <xdr:spPr>
        <a:xfrm flipV="1">
          <a:off x="22159595" y="12011975"/>
          <a:ext cx="1269" cy="1443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86524</xdr:rowOff>
    </xdr:from>
    <xdr:ext cx="534377" cy="259045"/>
    <xdr:sp macro="" textlink="">
      <xdr:nvSpPr>
        <xdr:cNvPr id="852" name="繰出金最小値テキスト"/>
        <xdr:cNvSpPr txBox="1"/>
      </xdr:nvSpPr>
      <xdr:spPr>
        <a:xfrm>
          <a:off x="22212300" y="1345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82697</xdr:rowOff>
    </xdr:from>
    <xdr:to>
      <xdr:col>116</xdr:col>
      <xdr:colOff>152400</xdr:colOff>
      <xdr:row>78</xdr:row>
      <xdr:rowOff>82697</xdr:rowOff>
    </xdr:to>
    <xdr:cxnSp macro="">
      <xdr:nvCxnSpPr>
        <xdr:cNvPr id="853" name="直線コネクタ 852"/>
        <xdr:cNvCxnSpPr/>
      </xdr:nvCxnSpPr>
      <xdr:spPr>
        <a:xfrm>
          <a:off x="22072600" y="13455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128602</xdr:rowOff>
    </xdr:from>
    <xdr:ext cx="599010" cy="259045"/>
    <xdr:sp macro="" textlink="">
      <xdr:nvSpPr>
        <xdr:cNvPr id="854" name="繰出金最大値テキスト"/>
        <xdr:cNvSpPr txBox="1"/>
      </xdr:nvSpPr>
      <xdr:spPr>
        <a:xfrm>
          <a:off x="22212300" y="11787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10475</xdr:rowOff>
    </xdr:from>
    <xdr:to>
      <xdr:col>116</xdr:col>
      <xdr:colOff>152400</xdr:colOff>
      <xdr:row>70</xdr:row>
      <xdr:rowOff>10475</xdr:rowOff>
    </xdr:to>
    <xdr:cxnSp macro="">
      <xdr:nvCxnSpPr>
        <xdr:cNvPr id="855" name="直線コネクタ 854"/>
        <xdr:cNvCxnSpPr/>
      </xdr:nvCxnSpPr>
      <xdr:spPr>
        <a:xfrm>
          <a:off x="22072600" y="12011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151081</xdr:rowOff>
    </xdr:from>
    <xdr:to>
      <xdr:col>116</xdr:col>
      <xdr:colOff>63500</xdr:colOff>
      <xdr:row>76</xdr:row>
      <xdr:rowOff>6393</xdr:rowOff>
    </xdr:to>
    <xdr:cxnSp macro="">
      <xdr:nvCxnSpPr>
        <xdr:cNvPr id="856" name="直線コネクタ 855"/>
        <xdr:cNvCxnSpPr/>
      </xdr:nvCxnSpPr>
      <xdr:spPr>
        <a:xfrm flipV="1">
          <a:off x="21323300" y="13009831"/>
          <a:ext cx="838200" cy="26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67592</xdr:rowOff>
    </xdr:from>
    <xdr:ext cx="534377" cy="259045"/>
    <xdr:sp macro="" textlink="">
      <xdr:nvSpPr>
        <xdr:cNvPr id="857" name="繰出金平均値テキスト"/>
        <xdr:cNvSpPr txBox="1"/>
      </xdr:nvSpPr>
      <xdr:spPr>
        <a:xfrm>
          <a:off x="22212300" y="12754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44715</xdr:rowOff>
    </xdr:from>
    <xdr:to>
      <xdr:col>116</xdr:col>
      <xdr:colOff>114300</xdr:colOff>
      <xdr:row>75</xdr:row>
      <xdr:rowOff>146315</xdr:rowOff>
    </xdr:to>
    <xdr:sp macro="" textlink="">
      <xdr:nvSpPr>
        <xdr:cNvPr id="858" name="フローチャート: 判断 857"/>
        <xdr:cNvSpPr/>
      </xdr:nvSpPr>
      <xdr:spPr>
        <a:xfrm>
          <a:off x="221107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6393</xdr:rowOff>
    </xdr:from>
    <xdr:to>
      <xdr:col>111</xdr:col>
      <xdr:colOff>177800</xdr:colOff>
      <xdr:row>76</xdr:row>
      <xdr:rowOff>46317</xdr:rowOff>
    </xdr:to>
    <xdr:cxnSp macro="">
      <xdr:nvCxnSpPr>
        <xdr:cNvPr id="859" name="直線コネクタ 858"/>
        <xdr:cNvCxnSpPr/>
      </xdr:nvCxnSpPr>
      <xdr:spPr>
        <a:xfrm flipV="1">
          <a:off x="20434300" y="13036593"/>
          <a:ext cx="889000" cy="39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29480</xdr:rowOff>
    </xdr:from>
    <xdr:to>
      <xdr:col>112</xdr:col>
      <xdr:colOff>38100</xdr:colOff>
      <xdr:row>75</xdr:row>
      <xdr:rowOff>131080</xdr:rowOff>
    </xdr:to>
    <xdr:sp macro="" textlink="">
      <xdr:nvSpPr>
        <xdr:cNvPr id="860" name="フローチャート: 判断 859"/>
        <xdr:cNvSpPr/>
      </xdr:nvSpPr>
      <xdr:spPr>
        <a:xfrm>
          <a:off x="212725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147607</xdr:rowOff>
    </xdr:from>
    <xdr:ext cx="534377" cy="259045"/>
    <xdr:sp macro="" textlink="">
      <xdr:nvSpPr>
        <xdr:cNvPr id="861" name="テキスト ボックス 860"/>
        <xdr:cNvSpPr txBox="1"/>
      </xdr:nvSpPr>
      <xdr:spPr>
        <a:xfrm>
          <a:off x="21056111" y="126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142704</xdr:rowOff>
    </xdr:from>
    <xdr:to>
      <xdr:col>107</xdr:col>
      <xdr:colOff>50800</xdr:colOff>
      <xdr:row>76</xdr:row>
      <xdr:rowOff>46317</xdr:rowOff>
    </xdr:to>
    <xdr:cxnSp macro="">
      <xdr:nvCxnSpPr>
        <xdr:cNvPr id="862" name="直線コネクタ 861"/>
        <xdr:cNvCxnSpPr/>
      </xdr:nvCxnSpPr>
      <xdr:spPr>
        <a:xfrm>
          <a:off x="19545300" y="12658554"/>
          <a:ext cx="889000" cy="417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14197</xdr:rowOff>
    </xdr:from>
    <xdr:to>
      <xdr:col>107</xdr:col>
      <xdr:colOff>101600</xdr:colOff>
      <xdr:row>75</xdr:row>
      <xdr:rowOff>115797</xdr:rowOff>
    </xdr:to>
    <xdr:sp macro="" textlink="">
      <xdr:nvSpPr>
        <xdr:cNvPr id="863" name="フローチャート: 判断 862"/>
        <xdr:cNvSpPr/>
      </xdr:nvSpPr>
      <xdr:spPr>
        <a:xfrm>
          <a:off x="20383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132324</xdr:rowOff>
    </xdr:from>
    <xdr:ext cx="534377" cy="259045"/>
    <xdr:sp macro="" textlink="">
      <xdr:nvSpPr>
        <xdr:cNvPr id="864" name="テキスト ボックス 863"/>
        <xdr:cNvSpPr txBox="1"/>
      </xdr:nvSpPr>
      <xdr:spPr>
        <a:xfrm>
          <a:off x="20167111" y="12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142704</xdr:rowOff>
    </xdr:from>
    <xdr:to>
      <xdr:col>102</xdr:col>
      <xdr:colOff>114300</xdr:colOff>
      <xdr:row>74</xdr:row>
      <xdr:rowOff>17660</xdr:rowOff>
    </xdr:to>
    <xdr:cxnSp macro="">
      <xdr:nvCxnSpPr>
        <xdr:cNvPr id="865" name="直線コネクタ 864"/>
        <xdr:cNvCxnSpPr/>
      </xdr:nvCxnSpPr>
      <xdr:spPr>
        <a:xfrm flipV="1">
          <a:off x="18656300" y="12658554"/>
          <a:ext cx="889000" cy="4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35620</xdr:rowOff>
    </xdr:from>
    <xdr:to>
      <xdr:col>102</xdr:col>
      <xdr:colOff>165100</xdr:colOff>
      <xdr:row>75</xdr:row>
      <xdr:rowOff>137220</xdr:rowOff>
    </xdr:to>
    <xdr:sp macro="" textlink="">
      <xdr:nvSpPr>
        <xdr:cNvPr id="866" name="フローチャート: 判断 865"/>
        <xdr:cNvSpPr/>
      </xdr:nvSpPr>
      <xdr:spPr>
        <a:xfrm>
          <a:off x="19494500" y="1289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128347</xdr:rowOff>
    </xdr:from>
    <xdr:ext cx="534377" cy="259045"/>
    <xdr:sp macro="" textlink="">
      <xdr:nvSpPr>
        <xdr:cNvPr id="867" name="テキスト ボックス 866"/>
        <xdr:cNvSpPr txBox="1"/>
      </xdr:nvSpPr>
      <xdr:spPr>
        <a:xfrm>
          <a:off x="19278111" y="12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101065</xdr:rowOff>
    </xdr:from>
    <xdr:to>
      <xdr:col>98</xdr:col>
      <xdr:colOff>38100</xdr:colOff>
      <xdr:row>76</xdr:row>
      <xdr:rowOff>31215</xdr:rowOff>
    </xdr:to>
    <xdr:sp macro="" textlink="">
      <xdr:nvSpPr>
        <xdr:cNvPr id="868" name="フローチャート: 判断 867"/>
        <xdr:cNvSpPr/>
      </xdr:nvSpPr>
      <xdr:spPr>
        <a:xfrm>
          <a:off x="18605500" y="1295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22342</xdr:rowOff>
    </xdr:from>
    <xdr:ext cx="534377" cy="259045"/>
    <xdr:sp macro="" textlink="">
      <xdr:nvSpPr>
        <xdr:cNvPr id="869" name="テキスト ボックス 868"/>
        <xdr:cNvSpPr txBox="1"/>
      </xdr:nvSpPr>
      <xdr:spPr>
        <a:xfrm>
          <a:off x="18389111" y="1305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100281</xdr:rowOff>
    </xdr:from>
    <xdr:to>
      <xdr:col>116</xdr:col>
      <xdr:colOff>114300</xdr:colOff>
      <xdr:row>76</xdr:row>
      <xdr:rowOff>30431</xdr:rowOff>
    </xdr:to>
    <xdr:sp macro="" textlink="">
      <xdr:nvSpPr>
        <xdr:cNvPr id="875" name="楕円 874"/>
        <xdr:cNvSpPr/>
      </xdr:nvSpPr>
      <xdr:spPr>
        <a:xfrm>
          <a:off x="22110700" y="1295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78708</xdr:rowOff>
    </xdr:from>
    <xdr:ext cx="534377" cy="259045"/>
    <xdr:sp macro="" textlink="">
      <xdr:nvSpPr>
        <xdr:cNvPr id="876" name="繰出金該当値テキスト"/>
        <xdr:cNvSpPr txBox="1"/>
      </xdr:nvSpPr>
      <xdr:spPr>
        <a:xfrm>
          <a:off x="22212300" y="1293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127043</xdr:rowOff>
    </xdr:from>
    <xdr:to>
      <xdr:col>112</xdr:col>
      <xdr:colOff>38100</xdr:colOff>
      <xdr:row>76</xdr:row>
      <xdr:rowOff>57193</xdr:rowOff>
    </xdr:to>
    <xdr:sp macro="" textlink="">
      <xdr:nvSpPr>
        <xdr:cNvPr id="877" name="楕円 876"/>
        <xdr:cNvSpPr/>
      </xdr:nvSpPr>
      <xdr:spPr>
        <a:xfrm>
          <a:off x="21272500" y="1298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48320</xdr:rowOff>
    </xdr:from>
    <xdr:ext cx="534377" cy="259045"/>
    <xdr:sp macro="" textlink="">
      <xdr:nvSpPr>
        <xdr:cNvPr id="878" name="テキスト ボックス 877"/>
        <xdr:cNvSpPr txBox="1"/>
      </xdr:nvSpPr>
      <xdr:spPr>
        <a:xfrm>
          <a:off x="21056111" y="1307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166967</xdr:rowOff>
    </xdr:from>
    <xdr:to>
      <xdr:col>107</xdr:col>
      <xdr:colOff>101600</xdr:colOff>
      <xdr:row>76</xdr:row>
      <xdr:rowOff>97117</xdr:rowOff>
    </xdr:to>
    <xdr:sp macro="" textlink="">
      <xdr:nvSpPr>
        <xdr:cNvPr id="879" name="楕円 878"/>
        <xdr:cNvSpPr/>
      </xdr:nvSpPr>
      <xdr:spPr>
        <a:xfrm>
          <a:off x="20383500" y="13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88244</xdr:rowOff>
    </xdr:from>
    <xdr:ext cx="534377" cy="259045"/>
    <xdr:sp macro="" textlink="">
      <xdr:nvSpPr>
        <xdr:cNvPr id="880" name="テキスト ボックス 879"/>
        <xdr:cNvSpPr txBox="1"/>
      </xdr:nvSpPr>
      <xdr:spPr>
        <a:xfrm>
          <a:off x="20167111" y="1311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91904</xdr:rowOff>
    </xdr:from>
    <xdr:to>
      <xdr:col>102</xdr:col>
      <xdr:colOff>165100</xdr:colOff>
      <xdr:row>74</xdr:row>
      <xdr:rowOff>22054</xdr:rowOff>
    </xdr:to>
    <xdr:sp macro="" textlink="">
      <xdr:nvSpPr>
        <xdr:cNvPr id="881" name="楕円 880"/>
        <xdr:cNvSpPr/>
      </xdr:nvSpPr>
      <xdr:spPr>
        <a:xfrm>
          <a:off x="19494500" y="1260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38581</xdr:rowOff>
    </xdr:from>
    <xdr:ext cx="534377" cy="259045"/>
    <xdr:sp macro="" textlink="">
      <xdr:nvSpPr>
        <xdr:cNvPr id="882" name="テキスト ボックス 881"/>
        <xdr:cNvSpPr txBox="1"/>
      </xdr:nvSpPr>
      <xdr:spPr>
        <a:xfrm>
          <a:off x="19278111" y="123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138310</xdr:rowOff>
    </xdr:from>
    <xdr:to>
      <xdr:col>98</xdr:col>
      <xdr:colOff>38100</xdr:colOff>
      <xdr:row>74</xdr:row>
      <xdr:rowOff>68460</xdr:rowOff>
    </xdr:to>
    <xdr:sp macro="" textlink="">
      <xdr:nvSpPr>
        <xdr:cNvPr id="883" name="楕円 882"/>
        <xdr:cNvSpPr/>
      </xdr:nvSpPr>
      <xdr:spPr>
        <a:xfrm>
          <a:off x="18605500" y="1265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84987</xdr:rowOff>
    </xdr:from>
    <xdr:ext cx="534377" cy="259045"/>
    <xdr:sp macro="" textlink="">
      <xdr:nvSpPr>
        <xdr:cNvPr id="884" name="テキスト ボックス 883"/>
        <xdr:cNvSpPr txBox="1"/>
      </xdr:nvSpPr>
      <xdr:spPr>
        <a:xfrm>
          <a:off x="18389111" y="1242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5" name="直線コネクタ 894"/>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6" name="テキスト ボックス 895"/>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7" name="直線コネクタ 896"/>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8" name="テキスト ボックス 897"/>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900" name="テキスト ボックス 899"/>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901" name="直線コネクタ 900"/>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902" name="テキスト ボックス 901"/>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3" name="直線コネクタ 902"/>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4" name="テキスト ボックス 903"/>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6" name="テキスト ボックス 905"/>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30987</xdr:rowOff>
    </xdr:from>
    <xdr:to>
      <xdr:col>116</xdr:col>
      <xdr:colOff>62864</xdr:colOff>
      <xdr:row>99</xdr:row>
      <xdr:rowOff>44450</xdr:rowOff>
    </xdr:to>
    <xdr:cxnSp macro="">
      <xdr:nvCxnSpPr>
        <xdr:cNvPr id="908" name="直線コネクタ 907"/>
        <xdr:cNvCxnSpPr/>
      </xdr:nvCxnSpPr>
      <xdr:spPr>
        <a:xfrm flipV="1">
          <a:off x="22159595" y="15461487"/>
          <a:ext cx="1269" cy="15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90695</xdr:rowOff>
    </xdr:from>
    <xdr:ext cx="249299" cy="259045"/>
    <xdr:sp macro="" textlink="">
      <xdr:nvSpPr>
        <xdr:cNvPr id="909" name="前年度繰上充用金最小値テキスト"/>
        <xdr:cNvSpPr txBox="1"/>
      </xdr:nvSpPr>
      <xdr:spPr>
        <a:xfrm>
          <a:off x="22212300" y="17064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10" name="直線コネクタ 909"/>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149114</xdr:rowOff>
    </xdr:from>
    <xdr:ext cx="534377" cy="259045"/>
    <xdr:sp macro="" textlink="">
      <xdr:nvSpPr>
        <xdr:cNvPr id="911" name="前年度繰上充用金最大値テキスト"/>
        <xdr:cNvSpPr txBox="1"/>
      </xdr:nvSpPr>
      <xdr:spPr>
        <a:xfrm>
          <a:off x="22212300" y="152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30987</xdr:rowOff>
    </xdr:from>
    <xdr:to>
      <xdr:col>116</xdr:col>
      <xdr:colOff>152400</xdr:colOff>
      <xdr:row>90</xdr:row>
      <xdr:rowOff>30987</xdr:rowOff>
    </xdr:to>
    <xdr:cxnSp macro="">
      <xdr:nvCxnSpPr>
        <xdr:cNvPr id="912" name="直線コネクタ 911"/>
        <xdr:cNvCxnSpPr/>
      </xdr:nvCxnSpPr>
      <xdr:spPr>
        <a:xfrm>
          <a:off x="22072600" y="15461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3" name="直線コネクタ 912"/>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8145</xdr:rowOff>
    </xdr:from>
    <xdr:ext cx="313932" cy="259045"/>
    <xdr:sp macro="" textlink="">
      <xdr:nvSpPr>
        <xdr:cNvPr id="914" name="前年度繰上充用金平均値テキスト"/>
        <xdr:cNvSpPr txBox="1"/>
      </xdr:nvSpPr>
      <xdr:spPr>
        <a:xfrm>
          <a:off x="22212300" y="16810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156718</xdr:rowOff>
    </xdr:from>
    <xdr:to>
      <xdr:col>116</xdr:col>
      <xdr:colOff>114300</xdr:colOff>
      <xdr:row>99</xdr:row>
      <xdr:rowOff>86868</xdr:rowOff>
    </xdr:to>
    <xdr:sp macro="" textlink="">
      <xdr:nvSpPr>
        <xdr:cNvPr id="915" name="フローチャート: 判断 914"/>
        <xdr:cNvSpPr/>
      </xdr:nvSpPr>
      <xdr:spPr>
        <a:xfrm>
          <a:off x="22110700" y="169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6" name="直線コネクタ 915"/>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157353</xdr:rowOff>
    </xdr:from>
    <xdr:to>
      <xdr:col>112</xdr:col>
      <xdr:colOff>38100</xdr:colOff>
      <xdr:row>99</xdr:row>
      <xdr:rowOff>87503</xdr:rowOff>
    </xdr:to>
    <xdr:sp macro="" textlink="">
      <xdr:nvSpPr>
        <xdr:cNvPr id="917" name="フローチャート: 判断 916"/>
        <xdr:cNvSpPr/>
      </xdr:nvSpPr>
      <xdr:spPr>
        <a:xfrm>
          <a:off x="212725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104030</xdr:rowOff>
    </xdr:from>
    <xdr:ext cx="313932" cy="259045"/>
    <xdr:sp macro="" textlink="">
      <xdr:nvSpPr>
        <xdr:cNvPr id="918" name="テキスト ボックス 917"/>
        <xdr:cNvSpPr txBox="1"/>
      </xdr:nvSpPr>
      <xdr:spPr>
        <a:xfrm>
          <a:off x="21166333" y="16734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9" name="直線コネクタ 918"/>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158114</xdr:rowOff>
    </xdr:from>
    <xdr:to>
      <xdr:col>107</xdr:col>
      <xdr:colOff>101600</xdr:colOff>
      <xdr:row>99</xdr:row>
      <xdr:rowOff>88264</xdr:rowOff>
    </xdr:to>
    <xdr:sp macro="" textlink="">
      <xdr:nvSpPr>
        <xdr:cNvPr id="920" name="フローチャート: 判断 919"/>
        <xdr:cNvSpPr/>
      </xdr:nvSpPr>
      <xdr:spPr>
        <a:xfrm>
          <a:off x="20383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104791</xdr:rowOff>
    </xdr:from>
    <xdr:ext cx="313932" cy="259045"/>
    <xdr:sp macro="" textlink="">
      <xdr:nvSpPr>
        <xdr:cNvPr id="921" name="テキスト ボックス 920"/>
        <xdr:cNvSpPr txBox="1"/>
      </xdr:nvSpPr>
      <xdr:spPr>
        <a:xfrm>
          <a:off x="20277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22" name="直線コネクタ 921"/>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157862</xdr:rowOff>
    </xdr:from>
    <xdr:to>
      <xdr:col>102</xdr:col>
      <xdr:colOff>165100</xdr:colOff>
      <xdr:row>99</xdr:row>
      <xdr:rowOff>88012</xdr:rowOff>
    </xdr:to>
    <xdr:sp macro="" textlink="">
      <xdr:nvSpPr>
        <xdr:cNvPr id="923" name="フローチャート: 判断 922"/>
        <xdr:cNvSpPr/>
      </xdr:nvSpPr>
      <xdr:spPr>
        <a:xfrm>
          <a:off x="19494500" y="1695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104539</xdr:rowOff>
    </xdr:from>
    <xdr:ext cx="313932" cy="259045"/>
    <xdr:sp macro="" textlink="">
      <xdr:nvSpPr>
        <xdr:cNvPr id="924" name="テキスト ボックス 923"/>
        <xdr:cNvSpPr txBox="1"/>
      </xdr:nvSpPr>
      <xdr:spPr>
        <a:xfrm>
          <a:off x="19388333" y="167351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160910</xdr:rowOff>
    </xdr:from>
    <xdr:to>
      <xdr:col>98</xdr:col>
      <xdr:colOff>38100</xdr:colOff>
      <xdr:row>99</xdr:row>
      <xdr:rowOff>91060</xdr:rowOff>
    </xdr:to>
    <xdr:sp macro="" textlink="">
      <xdr:nvSpPr>
        <xdr:cNvPr id="925" name="フローチャート: 判断 924"/>
        <xdr:cNvSpPr/>
      </xdr:nvSpPr>
      <xdr:spPr>
        <a:xfrm>
          <a:off x="18605500" y="16963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107587</xdr:rowOff>
    </xdr:from>
    <xdr:ext cx="313932" cy="259045"/>
    <xdr:sp macro="" textlink="">
      <xdr:nvSpPr>
        <xdr:cNvPr id="926" name="テキスト ボックス 925"/>
        <xdr:cNvSpPr txBox="1"/>
      </xdr:nvSpPr>
      <xdr:spPr>
        <a:xfrm>
          <a:off x="18499333" y="167382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32" name="楕円 931"/>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135145</xdr:rowOff>
    </xdr:from>
    <xdr:ext cx="249299" cy="259045"/>
    <xdr:sp macro="" textlink="">
      <xdr:nvSpPr>
        <xdr:cNvPr id="933" name="前年度繰上充用金該当値テキスト"/>
        <xdr:cNvSpPr txBox="1"/>
      </xdr:nvSpPr>
      <xdr:spPr>
        <a:xfrm>
          <a:off x="22212300" y="16937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4" name="楕円 933"/>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5" name="テキスト ボックス 934"/>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6" name="楕円 935"/>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7" name="テキスト ボックス 93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8" name="楕円 937"/>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9" name="テキスト ボックス 938"/>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40" name="楕円 939"/>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41" name="テキスト ボックス 940"/>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itchFamily="50" charset="-128"/>
              <a:ea typeface="ＭＳ Ｐゴシック" pitchFamily="50" charset="-128"/>
              <a:cs typeface="+mn-cs"/>
            </a:rPr>
            <a:t>　歳出決算総額は、住民一人当たり</a:t>
          </a:r>
          <a:r>
            <a:rPr kumimoji="1" lang="en-US" altLang="ja-JP" sz="1100">
              <a:solidFill>
                <a:schemeClr val="dk1"/>
              </a:solidFill>
              <a:effectLst/>
              <a:latin typeface="ＭＳ Ｐゴシック" pitchFamily="50" charset="-128"/>
              <a:ea typeface="ＭＳ Ｐゴシック" pitchFamily="50" charset="-128"/>
              <a:cs typeface="+mn-cs"/>
            </a:rPr>
            <a:t>588,617</a:t>
          </a:r>
          <a:r>
            <a:rPr kumimoji="1" lang="ja-JP" altLang="ja-JP" sz="1100">
              <a:solidFill>
                <a:schemeClr val="dk1"/>
              </a:solidFill>
              <a:effectLst/>
              <a:latin typeface="ＭＳ Ｐゴシック" pitchFamily="50" charset="-128"/>
              <a:ea typeface="ＭＳ Ｐゴシック" pitchFamily="50" charset="-128"/>
              <a:cs typeface="+mn-cs"/>
            </a:rPr>
            <a:t>円となっており、前年度（</a:t>
          </a:r>
          <a:r>
            <a:rPr kumimoji="1" lang="en-US" altLang="ja-JP" sz="1100">
              <a:solidFill>
                <a:schemeClr val="dk1"/>
              </a:solidFill>
              <a:effectLst/>
              <a:latin typeface="ＭＳ Ｐゴシック" pitchFamily="50" charset="-128"/>
              <a:ea typeface="ＭＳ Ｐゴシック" pitchFamily="50" charset="-128"/>
              <a:cs typeface="+mn-cs"/>
            </a:rPr>
            <a:t>582,970</a:t>
          </a:r>
          <a:r>
            <a:rPr kumimoji="1" lang="ja-JP" altLang="ja-JP" sz="1100">
              <a:solidFill>
                <a:schemeClr val="dk1"/>
              </a:solidFill>
              <a:effectLst/>
              <a:latin typeface="ＭＳ Ｐゴシック" pitchFamily="50" charset="-128"/>
              <a:ea typeface="ＭＳ Ｐゴシック" pitchFamily="50" charset="-128"/>
              <a:cs typeface="+mn-cs"/>
            </a:rPr>
            <a:t>円）と比較して</a:t>
          </a:r>
          <a:r>
            <a:rPr kumimoji="1" lang="en-US" altLang="ja-JP" sz="1100">
              <a:solidFill>
                <a:schemeClr val="dk1"/>
              </a:solidFill>
              <a:effectLst/>
              <a:latin typeface="ＭＳ Ｐゴシック" pitchFamily="50" charset="-128"/>
              <a:ea typeface="ＭＳ Ｐゴシック" pitchFamily="50" charset="-128"/>
              <a:cs typeface="+mn-cs"/>
            </a:rPr>
            <a:t>1.0</a:t>
          </a:r>
          <a:r>
            <a:rPr kumimoji="1" lang="ja-JP" altLang="ja-JP" sz="1100">
              <a:solidFill>
                <a:schemeClr val="dk1"/>
              </a:solidFill>
              <a:effectLst/>
              <a:latin typeface="ＭＳ Ｐゴシック" pitchFamily="50" charset="-128"/>
              <a:ea typeface="ＭＳ Ｐゴシック" pitchFamily="50" charset="-128"/>
              <a:cs typeface="+mn-cs"/>
            </a:rPr>
            <a:t>％の増となっている。これは主に本庁舎建設事業や長門湯本温泉まちづくり整備事業、企業立地促進事業などの普通建設事業費の大幅な増が要因となっている。</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人件費は、前年度と比較して</a:t>
          </a:r>
          <a:r>
            <a:rPr kumimoji="1" lang="en-US" altLang="ja-JP" sz="1100">
              <a:solidFill>
                <a:schemeClr val="dk1"/>
              </a:solidFill>
              <a:effectLst/>
              <a:latin typeface="ＭＳ Ｐゴシック" pitchFamily="50" charset="-128"/>
              <a:ea typeface="ＭＳ Ｐゴシック" pitchFamily="50" charset="-128"/>
              <a:cs typeface="+mn-cs"/>
            </a:rPr>
            <a:t>0.2</a:t>
          </a:r>
          <a:r>
            <a:rPr kumimoji="1" lang="ja-JP" altLang="ja-JP" sz="1100">
              <a:solidFill>
                <a:schemeClr val="dk1"/>
              </a:solidFill>
              <a:effectLst/>
              <a:latin typeface="ＭＳ Ｐゴシック" pitchFamily="50" charset="-128"/>
              <a:ea typeface="ＭＳ Ｐゴシック" pitchFamily="50" charset="-128"/>
              <a:cs typeface="+mn-cs"/>
            </a:rPr>
            <a:t>％の増となっているが、嘱託職員として雇用している集落支援員の増員に伴う報酬費の増および人口の減が要因であり、依然として類似団体平均値を上回っている。</a:t>
          </a:r>
          <a:endParaRPr lang="ja-JP" altLang="ja-JP" sz="1100">
            <a:effectLst/>
            <a:latin typeface="ＭＳ Ｐゴシック" pitchFamily="50" charset="-128"/>
            <a:ea typeface="ＭＳ Ｐゴシック" pitchFamily="50" charset="-128"/>
          </a:endParaRPr>
        </a:p>
        <a:p>
          <a:pPr rtl="0" eaLnBrk="1" fontAlgn="auto" latinLnBrk="0" hangingPunct="1"/>
          <a:r>
            <a:rPr kumimoji="1" lang="ja-JP" altLang="ja-JP" sz="1100">
              <a:solidFill>
                <a:schemeClr val="dk1"/>
              </a:solidFill>
              <a:effectLst/>
              <a:latin typeface="ＭＳ Ｐゴシック" pitchFamily="50" charset="-128"/>
              <a:ea typeface="ＭＳ Ｐゴシック" pitchFamily="50" charset="-128"/>
              <a:cs typeface="+mn-cs"/>
            </a:rPr>
            <a:t>　物件費は、はしご付消防自動車のオーバーホールや橋梁改修事業、公共施設等解体撤去事業の減により、</a:t>
          </a:r>
          <a:r>
            <a:rPr kumimoji="1" lang="en-US" altLang="ja-JP" sz="1100">
              <a:solidFill>
                <a:schemeClr val="dk1"/>
              </a:solidFill>
              <a:effectLst/>
              <a:latin typeface="ＭＳ Ｐゴシック" pitchFamily="50" charset="-128"/>
              <a:ea typeface="ＭＳ Ｐゴシック" pitchFamily="50" charset="-128"/>
              <a:cs typeface="+mn-cs"/>
            </a:rPr>
            <a:t>8.0</a:t>
          </a:r>
          <a:r>
            <a:rPr kumimoji="1" lang="ja-JP" altLang="ja-JP" sz="1100">
              <a:solidFill>
                <a:schemeClr val="dk1"/>
              </a:solidFill>
              <a:effectLst/>
              <a:latin typeface="ＭＳ Ｐゴシック" pitchFamily="50" charset="-128"/>
              <a:ea typeface="ＭＳ Ｐゴシック" pitchFamily="50" charset="-128"/>
              <a:cs typeface="+mn-cs"/>
            </a:rPr>
            <a:t>％の減となり、類似団体平均値を下回った。</a:t>
          </a:r>
          <a:endParaRPr lang="ja-JP" altLang="ja-JP" sz="1100">
            <a:effectLst/>
            <a:latin typeface="ＭＳ Ｐゴシック" pitchFamily="50" charset="-128"/>
            <a:ea typeface="ＭＳ Ｐゴシック" pitchFamily="50" charset="-128"/>
          </a:endParaRPr>
        </a:p>
        <a:p>
          <a:pPr rtl="0" eaLnBrk="1" fontAlgn="auto" latinLnBrk="0" hangingPunct="1"/>
          <a:r>
            <a:rPr kumimoji="1" lang="ja-JP" altLang="ja-JP" sz="1100">
              <a:solidFill>
                <a:schemeClr val="dk1"/>
              </a:solidFill>
              <a:effectLst/>
              <a:latin typeface="ＭＳ Ｐゴシック" pitchFamily="50" charset="-128"/>
              <a:ea typeface="ＭＳ Ｐゴシック" pitchFamily="50" charset="-128"/>
              <a:cs typeface="+mn-cs"/>
            </a:rPr>
            <a:t>　扶助費は、臨時福祉給付金の減により、前年度と比較して</a:t>
          </a:r>
          <a:r>
            <a:rPr kumimoji="1" lang="en-US" altLang="ja-JP" sz="1100">
              <a:solidFill>
                <a:schemeClr val="dk1"/>
              </a:solidFill>
              <a:effectLst/>
              <a:latin typeface="ＭＳ Ｐゴシック" pitchFamily="50" charset="-128"/>
              <a:ea typeface="ＭＳ Ｐゴシック" pitchFamily="50" charset="-128"/>
              <a:cs typeface="+mn-cs"/>
            </a:rPr>
            <a:t>5.9</a:t>
          </a:r>
          <a:r>
            <a:rPr kumimoji="1" lang="ja-JP" altLang="ja-JP" sz="1100">
              <a:solidFill>
                <a:schemeClr val="dk1"/>
              </a:solidFill>
              <a:effectLst/>
              <a:latin typeface="ＭＳ Ｐゴシック" pitchFamily="50" charset="-128"/>
              <a:ea typeface="ＭＳ Ｐゴシック" pitchFamily="50" charset="-128"/>
              <a:cs typeface="+mn-cs"/>
            </a:rPr>
            <a:t>％の減となっている。</a:t>
          </a:r>
          <a:endParaRPr lang="ja-JP" altLang="ja-JP" sz="1100">
            <a:effectLst/>
            <a:latin typeface="ＭＳ Ｐゴシック" pitchFamily="50" charset="-128"/>
            <a:ea typeface="ＭＳ Ｐゴシック"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34,305
33,858
357.31
21,044,355
20,192,521
661,325
12,544,156
21,709,680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7.6
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59880</xdr:rowOff>
    </xdr:from>
    <xdr:to>
      <xdr:col>24</xdr:col>
      <xdr:colOff>62865</xdr:colOff>
      <xdr:row>37</xdr:row>
      <xdr:rowOff>160274</xdr:rowOff>
    </xdr:to>
    <xdr:cxnSp macro="">
      <xdr:nvCxnSpPr>
        <xdr:cNvPr id="56" name="直線コネクタ 55"/>
        <xdr:cNvCxnSpPr/>
      </xdr:nvCxnSpPr>
      <xdr:spPr>
        <a:xfrm flipV="1">
          <a:off x="4633595" y="5203380"/>
          <a:ext cx="1270" cy="1300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164101</xdr:rowOff>
    </xdr:from>
    <xdr:ext cx="469744" cy="259045"/>
    <xdr:sp macro="" textlink="">
      <xdr:nvSpPr>
        <xdr:cNvPr id="57" name="議会費最小値テキスト"/>
        <xdr:cNvSpPr txBox="1"/>
      </xdr:nvSpPr>
      <xdr:spPr>
        <a:xfrm>
          <a:off x="4686300"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160274</xdr:rowOff>
    </xdr:from>
    <xdr:to>
      <xdr:col>24</xdr:col>
      <xdr:colOff>152400</xdr:colOff>
      <xdr:row>37</xdr:row>
      <xdr:rowOff>160274</xdr:rowOff>
    </xdr:to>
    <xdr:cxnSp macro="">
      <xdr:nvCxnSpPr>
        <xdr:cNvPr id="58" name="直線コネクタ 57"/>
        <xdr:cNvCxnSpPr/>
      </xdr:nvCxnSpPr>
      <xdr:spPr>
        <a:xfrm>
          <a:off x="4546600" y="650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6557</xdr:rowOff>
    </xdr:from>
    <xdr:ext cx="534377" cy="259045"/>
    <xdr:sp macro="" textlink="">
      <xdr:nvSpPr>
        <xdr:cNvPr id="59" name="議会費最大値テキスト"/>
        <xdr:cNvSpPr txBox="1"/>
      </xdr:nvSpPr>
      <xdr:spPr>
        <a:xfrm>
          <a:off x="4686300" y="497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59880</xdr:rowOff>
    </xdr:from>
    <xdr:to>
      <xdr:col>24</xdr:col>
      <xdr:colOff>152400</xdr:colOff>
      <xdr:row>30</xdr:row>
      <xdr:rowOff>59880</xdr:rowOff>
    </xdr:to>
    <xdr:cxnSp macro="">
      <xdr:nvCxnSpPr>
        <xdr:cNvPr id="60" name="直線コネクタ 59"/>
        <xdr:cNvCxnSpPr/>
      </xdr:nvCxnSpPr>
      <xdr:spPr>
        <a:xfrm>
          <a:off x="4546600" y="520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14351</xdr:rowOff>
    </xdr:from>
    <xdr:to>
      <xdr:col>24</xdr:col>
      <xdr:colOff>63500</xdr:colOff>
      <xdr:row>36</xdr:row>
      <xdr:rowOff>46165</xdr:rowOff>
    </xdr:to>
    <xdr:cxnSp macro="">
      <xdr:nvCxnSpPr>
        <xdr:cNvPr id="61" name="直線コネクタ 60"/>
        <xdr:cNvCxnSpPr/>
      </xdr:nvCxnSpPr>
      <xdr:spPr>
        <a:xfrm flipV="1">
          <a:off x="3797300" y="6186551"/>
          <a:ext cx="838200" cy="3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104157</xdr:rowOff>
    </xdr:from>
    <xdr:ext cx="469744" cy="259045"/>
    <xdr:sp macro="" textlink="">
      <xdr:nvSpPr>
        <xdr:cNvPr id="62" name="議会費平均値テキスト"/>
        <xdr:cNvSpPr txBox="1"/>
      </xdr:nvSpPr>
      <xdr:spPr>
        <a:xfrm>
          <a:off x="4686300" y="5933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81280</xdr:rowOff>
    </xdr:from>
    <xdr:to>
      <xdr:col>24</xdr:col>
      <xdr:colOff>114300</xdr:colOff>
      <xdr:row>36</xdr:row>
      <xdr:rowOff>11430</xdr:rowOff>
    </xdr:to>
    <xdr:sp macro="" textlink="">
      <xdr:nvSpPr>
        <xdr:cNvPr id="63" name="フローチャート: 判断 62"/>
        <xdr:cNvSpPr/>
      </xdr:nvSpPr>
      <xdr:spPr>
        <a:xfrm>
          <a:off x="45847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45593</xdr:rowOff>
    </xdr:from>
    <xdr:to>
      <xdr:col>19</xdr:col>
      <xdr:colOff>177800</xdr:colOff>
      <xdr:row>36</xdr:row>
      <xdr:rowOff>46165</xdr:rowOff>
    </xdr:to>
    <xdr:cxnSp macro="">
      <xdr:nvCxnSpPr>
        <xdr:cNvPr id="64" name="直線コネクタ 63"/>
        <xdr:cNvCxnSpPr/>
      </xdr:nvCxnSpPr>
      <xdr:spPr>
        <a:xfrm>
          <a:off x="2908300" y="6217793"/>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86614</xdr:rowOff>
    </xdr:from>
    <xdr:to>
      <xdr:col>20</xdr:col>
      <xdr:colOff>38100</xdr:colOff>
      <xdr:row>36</xdr:row>
      <xdr:rowOff>16764</xdr:rowOff>
    </xdr:to>
    <xdr:sp macro="" textlink="">
      <xdr:nvSpPr>
        <xdr:cNvPr id="65" name="フローチャート: 判断 64"/>
        <xdr:cNvSpPr/>
      </xdr:nvSpPr>
      <xdr:spPr>
        <a:xfrm>
          <a:off x="37465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33291</xdr:rowOff>
    </xdr:from>
    <xdr:ext cx="469744" cy="259045"/>
    <xdr:sp macro="" textlink="">
      <xdr:nvSpPr>
        <xdr:cNvPr id="66" name="テキスト ボックス 65"/>
        <xdr:cNvSpPr txBox="1"/>
      </xdr:nvSpPr>
      <xdr:spPr>
        <a:xfrm>
          <a:off x="3562428" y="5862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3683</xdr:rowOff>
    </xdr:from>
    <xdr:to>
      <xdr:col>15</xdr:col>
      <xdr:colOff>50800</xdr:colOff>
      <xdr:row>36</xdr:row>
      <xdr:rowOff>45593</xdr:rowOff>
    </xdr:to>
    <xdr:cxnSp macro="">
      <xdr:nvCxnSpPr>
        <xdr:cNvPr id="67" name="直線コネクタ 66"/>
        <xdr:cNvCxnSpPr/>
      </xdr:nvCxnSpPr>
      <xdr:spPr>
        <a:xfrm>
          <a:off x="2019300" y="6175883"/>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92520</xdr:rowOff>
    </xdr:from>
    <xdr:to>
      <xdr:col>15</xdr:col>
      <xdr:colOff>101600</xdr:colOff>
      <xdr:row>36</xdr:row>
      <xdr:rowOff>22670</xdr:rowOff>
    </xdr:to>
    <xdr:sp macro="" textlink="">
      <xdr:nvSpPr>
        <xdr:cNvPr id="68" name="フローチャート: 判断 67"/>
        <xdr:cNvSpPr/>
      </xdr:nvSpPr>
      <xdr:spPr>
        <a:xfrm>
          <a:off x="2857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39197</xdr:rowOff>
    </xdr:from>
    <xdr:ext cx="469744" cy="259045"/>
    <xdr:sp macro="" textlink="">
      <xdr:nvSpPr>
        <xdr:cNvPr id="69" name="テキスト ボックス 68"/>
        <xdr:cNvSpPr txBox="1"/>
      </xdr:nvSpPr>
      <xdr:spPr>
        <a:xfrm>
          <a:off x="2673428" y="586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3683</xdr:rowOff>
    </xdr:from>
    <xdr:to>
      <xdr:col>10</xdr:col>
      <xdr:colOff>114300</xdr:colOff>
      <xdr:row>36</xdr:row>
      <xdr:rowOff>38545</xdr:rowOff>
    </xdr:to>
    <xdr:cxnSp macro="">
      <xdr:nvCxnSpPr>
        <xdr:cNvPr id="70" name="直線コネクタ 69"/>
        <xdr:cNvCxnSpPr/>
      </xdr:nvCxnSpPr>
      <xdr:spPr>
        <a:xfrm flipV="1">
          <a:off x="1130300" y="6175883"/>
          <a:ext cx="889000" cy="3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6985</xdr:rowOff>
    </xdr:from>
    <xdr:to>
      <xdr:col>10</xdr:col>
      <xdr:colOff>165100</xdr:colOff>
      <xdr:row>35</xdr:row>
      <xdr:rowOff>108585</xdr:rowOff>
    </xdr:to>
    <xdr:sp macro="" textlink="">
      <xdr:nvSpPr>
        <xdr:cNvPr id="71" name="フローチャート: 判断 70"/>
        <xdr:cNvSpPr/>
      </xdr:nvSpPr>
      <xdr:spPr>
        <a:xfrm>
          <a:off x="1968500" y="600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125112</xdr:rowOff>
    </xdr:from>
    <xdr:ext cx="469744" cy="259045"/>
    <xdr:sp macro="" textlink="">
      <xdr:nvSpPr>
        <xdr:cNvPr id="72" name="テキスト ボックス 71"/>
        <xdr:cNvSpPr txBox="1"/>
      </xdr:nvSpPr>
      <xdr:spPr>
        <a:xfrm>
          <a:off x="1784428" y="578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51943</xdr:rowOff>
    </xdr:from>
    <xdr:to>
      <xdr:col>6</xdr:col>
      <xdr:colOff>38100</xdr:colOff>
      <xdr:row>35</xdr:row>
      <xdr:rowOff>153543</xdr:rowOff>
    </xdr:to>
    <xdr:sp macro="" textlink="">
      <xdr:nvSpPr>
        <xdr:cNvPr id="73" name="フローチャート: 判断 72"/>
        <xdr:cNvSpPr/>
      </xdr:nvSpPr>
      <xdr:spPr>
        <a:xfrm>
          <a:off x="1079500" y="605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170070</xdr:rowOff>
    </xdr:from>
    <xdr:ext cx="469744" cy="259045"/>
    <xdr:sp macro="" textlink="">
      <xdr:nvSpPr>
        <xdr:cNvPr id="74" name="テキスト ボックス 73"/>
        <xdr:cNvSpPr txBox="1"/>
      </xdr:nvSpPr>
      <xdr:spPr>
        <a:xfrm>
          <a:off x="895428" y="582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135001</xdr:rowOff>
    </xdr:from>
    <xdr:to>
      <xdr:col>24</xdr:col>
      <xdr:colOff>114300</xdr:colOff>
      <xdr:row>36</xdr:row>
      <xdr:rowOff>65151</xdr:rowOff>
    </xdr:to>
    <xdr:sp macro="" textlink="">
      <xdr:nvSpPr>
        <xdr:cNvPr id="80" name="楕円 79"/>
        <xdr:cNvSpPr/>
      </xdr:nvSpPr>
      <xdr:spPr>
        <a:xfrm>
          <a:off x="4584700" y="613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113428</xdr:rowOff>
    </xdr:from>
    <xdr:ext cx="469744" cy="259045"/>
    <xdr:sp macro="" textlink="">
      <xdr:nvSpPr>
        <xdr:cNvPr id="81" name="議会費該当値テキスト"/>
        <xdr:cNvSpPr txBox="1"/>
      </xdr:nvSpPr>
      <xdr:spPr>
        <a:xfrm>
          <a:off x="4686300" y="6114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166815</xdr:rowOff>
    </xdr:from>
    <xdr:to>
      <xdr:col>20</xdr:col>
      <xdr:colOff>38100</xdr:colOff>
      <xdr:row>36</xdr:row>
      <xdr:rowOff>96965</xdr:rowOff>
    </xdr:to>
    <xdr:sp macro="" textlink="">
      <xdr:nvSpPr>
        <xdr:cNvPr id="82" name="楕円 81"/>
        <xdr:cNvSpPr/>
      </xdr:nvSpPr>
      <xdr:spPr>
        <a:xfrm>
          <a:off x="3746500" y="616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88092</xdr:rowOff>
    </xdr:from>
    <xdr:ext cx="469744" cy="259045"/>
    <xdr:sp macro="" textlink="">
      <xdr:nvSpPr>
        <xdr:cNvPr id="83" name="テキスト ボックス 82"/>
        <xdr:cNvSpPr txBox="1"/>
      </xdr:nvSpPr>
      <xdr:spPr>
        <a:xfrm>
          <a:off x="3562428" y="6260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166243</xdr:rowOff>
    </xdr:from>
    <xdr:to>
      <xdr:col>15</xdr:col>
      <xdr:colOff>101600</xdr:colOff>
      <xdr:row>36</xdr:row>
      <xdr:rowOff>96393</xdr:rowOff>
    </xdr:to>
    <xdr:sp macro="" textlink="">
      <xdr:nvSpPr>
        <xdr:cNvPr id="84" name="楕円 83"/>
        <xdr:cNvSpPr/>
      </xdr:nvSpPr>
      <xdr:spPr>
        <a:xfrm>
          <a:off x="2857500" y="616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87520</xdr:rowOff>
    </xdr:from>
    <xdr:ext cx="469744" cy="259045"/>
    <xdr:sp macro="" textlink="">
      <xdr:nvSpPr>
        <xdr:cNvPr id="85" name="テキスト ボックス 84"/>
        <xdr:cNvSpPr txBox="1"/>
      </xdr:nvSpPr>
      <xdr:spPr>
        <a:xfrm>
          <a:off x="2673428" y="6259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124333</xdr:rowOff>
    </xdr:from>
    <xdr:to>
      <xdr:col>10</xdr:col>
      <xdr:colOff>165100</xdr:colOff>
      <xdr:row>36</xdr:row>
      <xdr:rowOff>54483</xdr:rowOff>
    </xdr:to>
    <xdr:sp macro="" textlink="">
      <xdr:nvSpPr>
        <xdr:cNvPr id="86" name="楕円 85"/>
        <xdr:cNvSpPr/>
      </xdr:nvSpPr>
      <xdr:spPr>
        <a:xfrm>
          <a:off x="1968500" y="612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45610</xdr:rowOff>
    </xdr:from>
    <xdr:ext cx="469744" cy="259045"/>
    <xdr:sp macro="" textlink="">
      <xdr:nvSpPr>
        <xdr:cNvPr id="87" name="テキスト ボックス 86"/>
        <xdr:cNvSpPr txBox="1"/>
      </xdr:nvSpPr>
      <xdr:spPr>
        <a:xfrm>
          <a:off x="1784428" y="621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159195</xdr:rowOff>
    </xdr:from>
    <xdr:to>
      <xdr:col>6</xdr:col>
      <xdr:colOff>38100</xdr:colOff>
      <xdr:row>36</xdr:row>
      <xdr:rowOff>89345</xdr:rowOff>
    </xdr:to>
    <xdr:sp macro="" textlink="">
      <xdr:nvSpPr>
        <xdr:cNvPr id="88" name="楕円 87"/>
        <xdr:cNvSpPr/>
      </xdr:nvSpPr>
      <xdr:spPr>
        <a:xfrm>
          <a:off x="1079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80472</xdr:rowOff>
    </xdr:from>
    <xdr:ext cx="469744" cy="259045"/>
    <xdr:sp macro="" textlink="">
      <xdr:nvSpPr>
        <xdr:cNvPr id="89" name="テキスト ボックス 88"/>
        <xdr:cNvSpPr txBox="1"/>
      </xdr:nvSpPr>
      <xdr:spPr>
        <a:xfrm>
          <a:off x="895428" y="625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81738</xdr:rowOff>
    </xdr:from>
    <xdr:to>
      <xdr:col>24</xdr:col>
      <xdr:colOff>62865</xdr:colOff>
      <xdr:row>58</xdr:row>
      <xdr:rowOff>111411</xdr:rowOff>
    </xdr:to>
    <xdr:cxnSp macro="">
      <xdr:nvCxnSpPr>
        <xdr:cNvPr id="113" name="直線コネクタ 112"/>
        <xdr:cNvCxnSpPr/>
      </xdr:nvCxnSpPr>
      <xdr:spPr>
        <a:xfrm flipV="1">
          <a:off x="4633595" y="8825688"/>
          <a:ext cx="1270" cy="1229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115238</xdr:rowOff>
    </xdr:from>
    <xdr:ext cx="534377" cy="259045"/>
    <xdr:sp macro="" textlink="">
      <xdr:nvSpPr>
        <xdr:cNvPr id="114" name="総務費最小値テキスト"/>
        <xdr:cNvSpPr txBox="1"/>
      </xdr:nvSpPr>
      <xdr:spPr>
        <a:xfrm>
          <a:off x="4686300" y="1005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111411</xdr:rowOff>
    </xdr:from>
    <xdr:to>
      <xdr:col>24</xdr:col>
      <xdr:colOff>152400</xdr:colOff>
      <xdr:row>58</xdr:row>
      <xdr:rowOff>111411</xdr:rowOff>
    </xdr:to>
    <xdr:cxnSp macro="">
      <xdr:nvCxnSpPr>
        <xdr:cNvPr id="115" name="直線コネクタ 114"/>
        <xdr:cNvCxnSpPr/>
      </xdr:nvCxnSpPr>
      <xdr:spPr>
        <a:xfrm>
          <a:off x="4546600" y="10055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28415</xdr:rowOff>
    </xdr:from>
    <xdr:ext cx="599010" cy="259045"/>
    <xdr:sp macro="" textlink="">
      <xdr:nvSpPr>
        <xdr:cNvPr id="116" name="総務費最大値テキスト"/>
        <xdr:cNvSpPr txBox="1"/>
      </xdr:nvSpPr>
      <xdr:spPr>
        <a:xfrm>
          <a:off x="4686300" y="8600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350,213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81738</xdr:rowOff>
    </xdr:from>
    <xdr:to>
      <xdr:col>24</xdr:col>
      <xdr:colOff>152400</xdr:colOff>
      <xdr:row>51</xdr:row>
      <xdr:rowOff>81738</xdr:rowOff>
    </xdr:to>
    <xdr:cxnSp macro="">
      <xdr:nvCxnSpPr>
        <xdr:cNvPr id="117" name="直線コネクタ 116"/>
        <xdr:cNvCxnSpPr/>
      </xdr:nvCxnSpPr>
      <xdr:spPr>
        <a:xfrm>
          <a:off x="4546600" y="8825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133734</xdr:rowOff>
    </xdr:from>
    <xdr:to>
      <xdr:col>24</xdr:col>
      <xdr:colOff>63500</xdr:colOff>
      <xdr:row>57</xdr:row>
      <xdr:rowOff>58037</xdr:rowOff>
    </xdr:to>
    <xdr:cxnSp macro="">
      <xdr:nvCxnSpPr>
        <xdr:cNvPr id="118" name="直線コネクタ 117"/>
        <xdr:cNvCxnSpPr/>
      </xdr:nvCxnSpPr>
      <xdr:spPr>
        <a:xfrm flipV="1">
          <a:off x="3797300" y="9734934"/>
          <a:ext cx="838200" cy="9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146057</xdr:rowOff>
    </xdr:from>
    <xdr:ext cx="534377" cy="259045"/>
    <xdr:sp macro="" textlink="">
      <xdr:nvSpPr>
        <xdr:cNvPr id="119" name="総務費平均値テキスト"/>
        <xdr:cNvSpPr txBox="1"/>
      </xdr:nvSpPr>
      <xdr:spPr>
        <a:xfrm>
          <a:off x="4686300" y="97472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167630</xdr:rowOff>
    </xdr:from>
    <xdr:to>
      <xdr:col>24</xdr:col>
      <xdr:colOff>114300</xdr:colOff>
      <xdr:row>57</xdr:row>
      <xdr:rowOff>97780</xdr:rowOff>
    </xdr:to>
    <xdr:sp macro="" textlink="">
      <xdr:nvSpPr>
        <xdr:cNvPr id="120" name="フローチャート: 判断 119"/>
        <xdr:cNvSpPr/>
      </xdr:nvSpPr>
      <xdr:spPr>
        <a:xfrm>
          <a:off x="4584700" y="976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58037</xdr:rowOff>
    </xdr:from>
    <xdr:to>
      <xdr:col>19</xdr:col>
      <xdr:colOff>177800</xdr:colOff>
      <xdr:row>57</xdr:row>
      <xdr:rowOff>83457</xdr:rowOff>
    </xdr:to>
    <xdr:cxnSp macro="">
      <xdr:nvCxnSpPr>
        <xdr:cNvPr id="121" name="直線コネクタ 120"/>
        <xdr:cNvCxnSpPr/>
      </xdr:nvCxnSpPr>
      <xdr:spPr>
        <a:xfrm flipV="1">
          <a:off x="2908300" y="9830687"/>
          <a:ext cx="889000" cy="25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170304</xdr:rowOff>
    </xdr:from>
    <xdr:to>
      <xdr:col>20</xdr:col>
      <xdr:colOff>38100</xdr:colOff>
      <xdr:row>57</xdr:row>
      <xdr:rowOff>100454</xdr:rowOff>
    </xdr:to>
    <xdr:sp macro="" textlink="">
      <xdr:nvSpPr>
        <xdr:cNvPr id="122" name="フローチャート: 判断 121"/>
        <xdr:cNvSpPr/>
      </xdr:nvSpPr>
      <xdr:spPr>
        <a:xfrm>
          <a:off x="3746500" y="977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116981</xdr:rowOff>
    </xdr:from>
    <xdr:ext cx="534377" cy="259045"/>
    <xdr:sp macro="" textlink="">
      <xdr:nvSpPr>
        <xdr:cNvPr id="123" name="テキスト ボックス 122"/>
        <xdr:cNvSpPr txBox="1"/>
      </xdr:nvSpPr>
      <xdr:spPr>
        <a:xfrm>
          <a:off x="3530111" y="954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39524</xdr:rowOff>
    </xdr:from>
    <xdr:to>
      <xdr:col>15</xdr:col>
      <xdr:colOff>50800</xdr:colOff>
      <xdr:row>57</xdr:row>
      <xdr:rowOff>83457</xdr:rowOff>
    </xdr:to>
    <xdr:cxnSp macro="">
      <xdr:nvCxnSpPr>
        <xdr:cNvPr id="124" name="直線コネクタ 123"/>
        <xdr:cNvCxnSpPr/>
      </xdr:nvCxnSpPr>
      <xdr:spPr>
        <a:xfrm>
          <a:off x="2019300" y="9812174"/>
          <a:ext cx="889000" cy="4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10955</xdr:rowOff>
    </xdr:from>
    <xdr:to>
      <xdr:col>15</xdr:col>
      <xdr:colOff>101600</xdr:colOff>
      <xdr:row>57</xdr:row>
      <xdr:rowOff>112555</xdr:rowOff>
    </xdr:to>
    <xdr:sp macro="" textlink="">
      <xdr:nvSpPr>
        <xdr:cNvPr id="125" name="フローチャート: 判断 124"/>
        <xdr:cNvSpPr/>
      </xdr:nvSpPr>
      <xdr:spPr>
        <a:xfrm>
          <a:off x="2857500" y="9783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129082</xdr:rowOff>
    </xdr:from>
    <xdr:ext cx="534377" cy="259045"/>
    <xdr:sp macro="" textlink="">
      <xdr:nvSpPr>
        <xdr:cNvPr id="126" name="テキスト ボックス 125"/>
        <xdr:cNvSpPr txBox="1"/>
      </xdr:nvSpPr>
      <xdr:spPr>
        <a:xfrm>
          <a:off x="2641111" y="955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13124</xdr:rowOff>
    </xdr:from>
    <xdr:to>
      <xdr:col>10</xdr:col>
      <xdr:colOff>114300</xdr:colOff>
      <xdr:row>57</xdr:row>
      <xdr:rowOff>39524</xdr:rowOff>
    </xdr:to>
    <xdr:cxnSp macro="">
      <xdr:nvCxnSpPr>
        <xdr:cNvPr id="127" name="直線コネクタ 126"/>
        <xdr:cNvCxnSpPr/>
      </xdr:nvCxnSpPr>
      <xdr:spPr>
        <a:xfrm>
          <a:off x="1130300" y="9785774"/>
          <a:ext cx="889000" cy="2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22122</xdr:rowOff>
    </xdr:from>
    <xdr:to>
      <xdr:col>10</xdr:col>
      <xdr:colOff>165100</xdr:colOff>
      <xdr:row>57</xdr:row>
      <xdr:rowOff>123722</xdr:rowOff>
    </xdr:to>
    <xdr:sp macro="" textlink="">
      <xdr:nvSpPr>
        <xdr:cNvPr id="128" name="フローチャート: 判断 127"/>
        <xdr:cNvSpPr/>
      </xdr:nvSpPr>
      <xdr:spPr>
        <a:xfrm>
          <a:off x="1968500" y="979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114849</xdr:rowOff>
    </xdr:from>
    <xdr:ext cx="534377" cy="259045"/>
    <xdr:sp macro="" textlink="">
      <xdr:nvSpPr>
        <xdr:cNvPr id="129" name="テキスト ボックス 128"/>
        <xdr:cNvSpPr txBox="1"/>
      </xdr:nvSpPr>
      <xdr:spPr>
        <a:xfrm>
          <a:off x="1752111" y="9887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0" name="フローチャート: 判断 129"/>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87482</xdr:rowOff>
    </xdr:from>
    <xdr:ext cx="534377" cy="259045"/>
    <xdr:sp macro="" textlink="">
      <xdr:nvSpPr>
        <xdr:cNvPr id="131" name="テキスト ボックス 130"/>
        <xdr:cNvSpPr txBox="1"/>
      </xdr:nvSpPr>
      <xdr:spPr>
        <a:xfrm>
          <a:off x="863111" y="986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82934</xdr:rowOff>
    </xdr:from>
    <xdr:to>
      <xdr:col>24</xdr:col>
      <xdr:colOff>114300</xdr:colOff>
      <xdr:row>57</xdr:row>
      <xdr:rowOff>13084</xdr:rowOff>
    </xdr:to>
    <xdr:sp macro="" textlink="">
      <xdr:nvSpPr>
        <xdr:cNvPr id="137" name="楕円 136"/>
        <xdr:cNvSpPr/>
      </xdr:nvSpPr>
      <xdr:spPr>
        <a:xfrm>
          <a:off x="4584700" y="968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105811</xdr:rowOff>
    </xdr:from>
    <xdr:ext cx="599010" cy="259045"/>
    <xdr:sp macro="" textlink="">
      <xdr:nvSpPr>
        <xdr:cNvPr id="138" name="総務費該当値テキスト"/>
        <xdr:cNvSpPr txBox="1"/>
      </xdr:nvSpPr>
      <xdr:spPr>
        <a:xfrm>
          <a:off x="4686300" y="9535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7237</xdr:rowOff>
    </xdr:from>
    <xdr:to>
      <xdr:col>20</xdr:col>
      <xdr:colOff>38100</xdr:colOff>
      <xdr:row>57</xdr:row>
      <xdr:rowOff>108837</xdr:rowOff>
    </xdr:to>
    <xdr:sp macro="" textlink="">
      <xdr:nvSpPr>
        <xdr:cNvPr id="139" name="楕円 138"/>
        <xdr:cNvSpPr/>
      </xdr:nvSpPr>
      <xdr:spPr>
        <a:xfrm>
          <a:off x="3746500" y="977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99964</xdr:rowOff>
    </xdr:from>
    <xdr:ext cx="534377" cy="259045"/>
    <xdr:sp macro="" textlink="">
      <xdr:nvSpPr>
        <xdr:cNvPr id="140" name="テキスト ボックス 139"/>
        <xdr:cNvSpPr txBox="1"/>
      </xdr:nvSpPr>
      <xdr:spPr>
        <a:xfrm>
          <a:off x="3530111" y="98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32657</xdr:rowOff>
    </xdr:from>
    <xdr:to>
      <xdr:col>15</xdr:col>
      <xdr:colOff>101600</xdr:colOff>
      <xdr:row>57</xdr:row>
      <xdr:rowOff>134257</xdr:rowOff>
    </xdr:to>
    <xdr:sp macro="" textlink="">
      <xdr:nvSpPr>
        <xdr:cNvPr id="141" name="楕円 140"/>
        <xdr:cNvSpPr/>
      </xdr:nvSpPr>
      <xdr:spPr>
        <a:xfrm>
          <a:off x="2857500" y="980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125384</xdr:rowOff>
    </xdr:from>
    <xdr:ext cx="534377" cy="259045"/>
    <xdr:sp macro="" textlink="">
      <xdr:nvSpPr>
        <xdr:cNvPr id="142" name="テキスト ボックス 141"/>
        <xdr:cNvSpPr txBox="1"/>
      </xdr:nvSpPr>
      <xdr:spPr>
        <a:xfrm>
          <a:off x="2641111" y="9898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160174</xdr:rowOff>
    </xdr:from>
    <xdr:to>
      <xdr:col>10</xdr:col>
      <xdr:colOff>165100</xdr:colOff>
      <xdr:row>57</xdr:row>
      <xdr:rowOff>90324</xdr:rowOff>
    </xdr:to>
    <xdr:sp macro="" textlink="">
      <xdr:nvSpPr>
        <xdr:cNvPr id="143" name="楕円 142"/>
        <xdr:cNvSpPr/>
      </xdr:nvSpPr>
      <xdr:spPr>
        <a:xfrm>
          <a:off x="1968500" y="976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106851</xdr:rowOff>
    </xdr:from>
    <xdr:ext cx="534377" cy="259045"/>
    <xdr:sp macro="" textlink="">
      <xdr:nvSpPr>
        <xdr:cNvPr id="144" name="テキスト ボックス 143"/>
        <xdr:cNvSpPr txBox="1"/>
      </xdr:nvSpPr>
      <xdr:spPr>
        <a:xfrm>
          <a:off x="1752111" y="953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133774</xdr:rowOff>
    </xdr:from>
    <xdr:to>
      <xdr:col>6</xdr:col>
      <xdr:colOff>38100</xdr:colOff>
      <xdr:row>57</xdr:row>
      <xdr:rowOff>63924</xdr:rowOff>
    </xdr:to>
    <xdr:sp macro="" textlink="">
      <xdr:nvSpPr>
        <xdr:cNvPr id="145" name="楕円 144"/>
        <xdr:cNvSpPr/>
      </xdr:nvSpPr>
      <xdr:spPr>
        <a:xfrm>
          <a:off x="1079500" y="9734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80451</xdr:rowOff>
    </xdr:from>
    <xdr:ext cx="534377" cy="259045"/>
    <xdr:sp macro="" textlink="">
      <xdr:nvSpPr>
        <xdr:cNvPr id="146" name="テキスト ボックス 145"/>
        <xdr:cNvSpPr txBox="1"/>
      </xdr:nvSpPr>
      <xdr:spPr>
        <a:xfrm>
          <a:off x="863111" y="951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140919</xdr:rowOff>
    </xdr:from>
    <xdr:to>
      <xdr:col>24</xdr:col>
      <xdr:colOff>62865</xdr:colOff>
      <xdr:row>78</xdr:row>
      <xdr:rowOff>106127</xdr:rowOff>
    </xdr:to>
    <xdr:cxnSp macro="">
      <xdr:nvCxnSpPr>
        <xdr:cNvPr id="171" name="直線コネクタ 170"/>
        <xdr:cNvCxnSpPr/>
      </xdr:nvCxnSpPr>
      <xdr:spPr>
        <a:xfrm flipV="1">
          <a:off x="4633595" y="11970969"/>
          <a:ext cx="1270" cy="1508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109954</xdr:rowOff>
    </xdr:from>
    <xdr:ext cx="599010" cy="259045"/>
    <xdr:sp macro="" textlink="">
      <xdr:nvSpPr>
        <xdr:cNvPr id="172" name="民生費最小値テキスト"/>
        <xdr:cNvSpPr txBox="1"/>
      </xdr:nvSpPr>
      <xdr:spPr>
        <a:xfrm>
          <a:off x="4686300" y="13483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106127</xdr:rowOff>
    </xdr:from>
    <xdr:to>
      <xdr:col>24</xdr:col>
      <xdr:colOff>152400</xdr:colOff>
      <xdr:row>78</xdr:row>
      <xdr:rowOff>106127</xdr:rowOff>
    </xdr:to>
    <xdr:cxnSp macro="">
      <xdr:nvCxnSpPr>
        <xdr:cNvPr id="173" name="直線コネクタ 172"/>
        <xdr:cNvCxnSpPr/>
      </xdr:nvCxnSpPr>
      <xdr:spPr>
        <a:xfrm>
          <a:off x="4546600" y="13479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87596</xdr:rowOff>
    </xdr:from>
    <xdr:ext cx="599010" cy="259045"/>
    <xdr:sp macro="" textlink="">
      <xdr:nvSpPr>
        <xdr:cNvPr id="174" name="民生費最大値テキスト"/>
        <xdr:cNvSpPr txBox="1"/>
      </xdr:nvSpPr>
      <xdr:spPr>
        <a:xfrm>
          <a:off x="4686300" y="11746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312,340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140919</xdr:rowOff>
    </xdr:from>
    <xdr:to>
      <xdr:col>24</xdr:col>
      <xdr:colOff>152400</xdr:colOff>
      <xdr:row>69</xdr:row>
      <xdr:rowOff>140919</xdr:rowOff>
    </xdr:to>
    <xdr:cxnSp macro="">
      <xdr:nvCxnSpPr>
        <xdr:cNvPr id="175" name="直線コネクタ 174"/>
        <xdr:cNvCxnSpPr/>
      </xdr:nvCxnSpPr>
      <xdr:spPr>
        <a:xfrm>
          <a:off x="4546600" y="1197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12210</xdr:rowOff>
    </xdr:from>
    <xdr:to>
      <xdr:col>24</xdr:col>
      <xdr:colOff>63500</xdr:colOff>
      <xdr:row>76</xdr:row>
      <xdr:rowOff>32327</xdr:rowOff>
    </xdr:to>
    <xdr:cxnSp macro="">
      <xdr:nvCxnSpPr>
        <xdr:cNvPr id="176" name="直線コネクタ 175"/>
        <xdr:cNvCxnSpPr/>
      </xdr:nvCxnSpPr>
      <xdr:spPr>
        <a:xfrm flipV="1">
          <a:off x="3797300" y="13042410"/>
          <a:ext cx="8382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89237</xdr:rowOff>
    </xdr:from>
    <xdr:ext cx="599010" cy="259045"/>
    <xdr:sp macro="" textlink="">
      <xdr:nvSpPr>
        <xdr:cNvPr id="177" name="民生費平均値テキスト"/>
        <xdr:cNvSpPr txBox="1"/>
      </xdr:nvSpPr>
      <xdr:spPr>
        <a:xfrm>
          <a:off x="4686300" y="127765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66360</xdr:rowOff>
    </xdr:from>
    <xdr:to>
      <xdr:col>24</xdr:col>
      <xdr:colOff>114300</xdr:colOff>
      <xdr:row>75</xdr:row>
      <xdr:rowOff>167960</xdr:rowOff>
    </xdr:to>
    <xdr:sp macro="" textlink="">
      <xdr:nvSpPr>
        <xdr:cNvPr id="178" name="フローチャート: 判断 177"/>
        <xdr:cNvSpPr/>
      </xdr:nvSpPr>
      <xdr:spPr>
        <a:xfrm>
          <a:off x="4584700" y="1292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32327</xdr:rowOff>
    </xdr:from>
    <xdr:to>
      <xdr:col>19</xdr:col>
      <xdr:colOff>177800</xdr:colOff>
      <xdr:row>76</xdr:row>
      <xdr:rowOff>36747</xdr:rowOff>
    </xdr:to>
    <xdr:cxnSp macro="">
      <xdr:nvCxnSpPr>
        <xdr:cNvPr id="179" name="直線コネクタ 178"/>
        <xdr:cNvCxnSpPr/>
      </xdr:nvCxnSpPr>
      <xdr:spPr>
        <a:xfrm flipV="1">
          <a:off x="2908300" y="13062527"/>
          <a:ext cx="889000" cy="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82682</xdr:rowOff>
    </xdr:from>
    <xdr:to>
      <xdr:col>20</xdr:col>
      <xdr:colOff>38100</xdr:colOff>
      <xdr:row>76</xdr:row>
      <xdr:rowOff>12832</xdr:rowOff>
    </xdr:to>
    <xdr:sp macro="" textlink="">
      <xdr:nvSpPr>
        <xdr:cNvPr id="180" name="フローチャート: 判断 179"/>
        <xdr:cNvSpPr/>
      </xdr:nvSpPr>
      <xdr:spPr>
        <a:xfrm>
          <a:off x="37465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29359</xdr:rowOff>
    </xdr:from>
    <xdr:ext cx="599010" cy="259045"/>
    <xdr:sp macro="" textlink="">
      <xdr:nvSpPr>
        <xdr:cNvPr id="181" name="テキスト ボックス 180"/>
        <xdr:cNvSpPr txBox="1"/>
      </xdr:nvSpPr>
      <xdr:spPr>
        <a:xfrm>
          <a:off x="3497795" y="12716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36747</xdr:rowOff>
    </xdr:from>
    <xdr:to>
      <xdr:col>15</xdr:col>
      <xdr:colOff>50800</xdr:colOff>
      <xdr:row>76</xdr:row>
      <xdr:rowOff>107826</xdr:rowOff>
    </xdr:to>
    <xdr:cxnSp macro="">
      <xdr:nvCxnSpPr>
        <xdr:cNvPr id="182" name="直線コネクタ 181"/>
        <xdr:cNvCxnSpPr/>
      </xdr:nvCxnSpPr>
      <xdr:spPr>
        <a:xfrm flipV="1">
          <a:off x="2019300" y="13066947"/>
          <a:ext cx="889000" cy="7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93266</xdr:rowOff>
    </xdr:from>
    <xdr:to>
      <xdr:col>15</xdr:col>
      <xdr:colOff>101600</xdr:colOff>
      <xdr:row>76</xdr:row>
      <xdr:rowOff>23416</xdr:rowOff>
    </xdr:to>
    <xdr:sp macro="" textlink="">
      <xdr:nvSpPr>
        <xdr:cNvPr id="183" name="フローチャート: 判断 182"/>
        <xdr:cNvSpPr/>
      </xdr:nvSpPr>
      <xdr:spPr>
        <a:xfrm>
          <a:off x="2857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39943</xdr:rowOff>
    </xdr:from>
    <xdr:ext cx="599010" cy="259045"/>
    <xdr:sp macro="" textlink="">
      <xdr:nvSpPr>
        <xdr:cNvPr id="184" name="テキスト ボックス 183"/>
        <xdr:cNvSpPr txBox="1"/>
      </xdr:nvSpPr>
      <xdr:spPr>
        <a:xfrm>
          <a:off x="2608795" y="1272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107826</xdr:rowOff>
    </xdr:from>
    <xdr:to>
      <xdr:col>10</xdr:col>
      <xdr:colOff>114300</xdr:colOff>
      <xdr:row>76</xdr:row>
      <xdr:rowOff>117968</xdr:rowOff>
    </xdr:to>
    <xdr:cxnSp macro="">
      <xdr:nvCxnSpPr>
        <xdr:cNvPr id="185" name="直線コネクタ 184"/>
        <xdr:cNvCxnSpPr/>
      </xdr:nvCxnSpPr>
      <xdr:spPr>
        <a:xfrm flipV="1">
          <a:off x="1130300" y="13138026"/>
          <a:ext cx="889000" cy="1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157846</xdr:rowOff>
    </xdr:from>
    <xdr:to>
      <xdr:col>10</xdr:col>
      <xdr:colOff>165100</xdr:colOff>
      <xdr:row>76</xdr:row>
      <xdr:rowOff>87996</xdr:rowOff>
    </xdr:to>
    <xdr:sp macro="" textlink="">
      <xdr:nvSpPr>
        <xdr:cNvPr id="186" name="フローチャート: 判断 185"/>
        <xdr:cNvSpPr/>
      </xdr:nvSpPr>
      <xdr:spPr>
        <a:xfrm>
          <a:off x="1968500" y="1301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104522</xdr:rowOff>
    </xdr:from>
    <xdr:ext cx="599010" cy="259045"/>
    <xdr:sp macro="" textlink="">
      <xdr:nvSpPr>
        <xdr:cNvPr id="187" name="テキスト ボックス 186"/>
        <xdr:cNvSpPr txBox="1"/>
      </xdr:nvSpPr>
      <xdr:spPr>
        <a:xfrm>
          <a:off x="1719795" y="1279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43439</xdr:rowOff>
    </xdr:from>
    <xdr:to>
      <xdr:col>6</xdr:col>
      <xdr:colOff>38100</xdr:colOff>
      <xdr:row>76</xdr:row>
      <xdr:rowOff>145039</xdr:rowOff>
    </xdr:to>
    <xdr:sp macro="" textlink="">
      <xdr:nvSpPr>
        <xdr:cNvPr id="188" name="フローチャート: 判断 187"/>
        <xdr:cNvSpPr/>
      </xdr:nvSpPr>
      <xdr:spPr>
        <a:xfrm>
          <a:off x="1079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161566</xdr:rowOff>
    </xdr:from>
    <xdr:ext cx="599010" cy="259045"/>
    <xdr:sp macro="" textlink="">
      <xdr:nvSpPr>
        <xdr:cNvPr id="189" name="テキスト ボックス 188"/>
        <xdr:cNvSpPr txBox="1"/>
      </xdr:nvSpPr>
      <xdr:spPr>
        <a:xfrm>
          <a:off x="830795" y="12848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132860</xdr:rowOff>
    </xdr:from>
    <xdr:to>
      <xdr:col>24</xdr:col>
      <xdr:colOff>114300</xdr:colOff>
      <xdr:row>76</xdr:row>
      <xdr:rowOff>63010</xdr:rowOff>
    </xdr:to>
    <xdr:sp macro="" textlink="">
      <xdr:nvSpPr>
        <xdr:cNvPr id="195" name="楕円 194"/>
        <xdr:cNvSpPr/>
      </xdr:nvSpPr>
      <xdr:spPr>
        <a:xfrm>
          <a:off x="4584700" y="1299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111287</xdr:rowOff>
    </xdr:from>
    <xdr:ext cx="599010" cy="259045"/>
    <xdr:sp macro="" textlink="">
      <xdr:nvSpPr>
        <xdr:cNvPr id="196" name="民生費該当値テキスト"/>
        <xdr:cNvSpPr txBox="1"/>
      </xdr:nvSpPr>
      <xdr:spPr>
        <a:xfrm>
          <a:off x="4686300" y="12970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152977</xdr:rowOff>
    </xdr:from>
    <xdr:to>
      <xdr:col>20</xdr:col>
      <xdr:colOff>38100</xdr:colOff>
      <xdr:row>76</xdr:row>
      <xdr:rowOff>83127</xdr:rowOff>
    </xdr:to>
    <xdr:sp macro="" textlink="">
      <xdr:nvSpPr>
        <xdr:cNvPr id="197" name="楕円 196"/>
        <xdr:cNvSpPr/>
      </xdr:nvSpPr>
      <xdr:spPr>
        <a:xfrm>
          <a:off x="3746500" y="1301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74254</xdr:rowOff>
    </xdr:from>
    <xdr:ext cx="599010" cy="259045"/>
    <xdr:sp macro="" textlink="">
      <xdr:nvSpPr>
        <xdr:cNvPr id="198" name="テキスト ボックス 197"/>
        <xdr:cNvSpPr txBox="1"/>
      </xdr:nvSpPr>
      <xdr:spPr>
        <a:xfrm>
          <a:off x="3497795" y="13104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157397</xdr:rowOff>
    </xdr:from>
    <xdr:to>
      <xdr:col>15</xdr:col>
      <xdr:colOff>101600</xdr:colOff>
      <xdr:row>76</xdr:row>
      <xdr:rowOff>87547</xdr:rowOff>
    </xdr:to>
    <xdr:sp macro="" textlink="">
      <xdr:nvSpPr>
        <xdr:cNvPr id="199" name="楕円 198"/>
        <xdr:cNvSpPr/>
      </xdr:nvSpPr>
      <xdr:spPr>
        <a:xfrm>
          <a:off x="2857500" y="13016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78674</xdr:rowOff>
    </xdr:from>
    <xdr:ext cx="599010" cy="259045"/>
    <xdr:sp macro="" textlink="">
      <xdr:nvSpPr>
        <xdr:cNvPr id="200" name="テキスト ボックス 199"/>
        <xdr:cNvSpPr txBox="1"/>
      </xdr:nvSpPr>
      <xdr:spPr>
        <a:xfrm>
          <a:off x="2608795" y="13108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57026</xdr:rowOff>
    </xdr:from>
    <xdr:to>
      <xdr:col>10</xdr:col>
      <xdr:colOff>165100</xdr:colOff>
      <xdr:row>76</xdr:row>
      <xdr:rowOff>158626</xdr:rowOff>
    </xdr:to>
    <xdr:sp macro="" textlink="">
      <xdr:nvSpPr>
        <xdr:cNvPr id="201" name="楕円 200"/>
        <xdr:cNvSpPr/>
      </xdr:nvSpPr>
      <xdr:spPr>
        <a:xfrm>
          <a:off x="1968500" y="1308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149753</xdr:rowOff>
    </xdr:from>
    <xdr:ext cx="599010" cy="259045"/>
    <xdr:sp macro="" textlink="">
      <xdr:nvSpPr>
        <xdr:cNvPr id="202" name="テキスト ボックス 201"/>
        <xdr:cNvSpPr txBox="1"/>
      </xdr:nvSpPr>
      <xdr:spPr>
        <a:xfrm>
          <a:off x="1719795" y="13179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67168</xdr:rowOff>
    </xdr:from>
    <xdr:to>
      <xdr:col>6</xdr:col>
      <xdr:colOff>38100</xdr:colOff>
      <xdr:row>76</xdr:row>
      <xdr:rowOff>168768</xdr:rowOff>
    </xdr:to>
    <xdr:sp macro="" textlink="">
      <xdr:nvSpPr>
        <xdr:cNvPr id="203" name="楕円 202"/>
        <xdr:cNvSpPr/>
      </xdr:nvSpPr>
      <xdr:spPr>
        <a:xfrm>
          <a:off x="1079500" y="1309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159895</xdr:rowOff>
    </xdr:from>
    <xdr:ext cx="599010" cy="259045"/>
    <xdr:sp macro="" textlink="">
      <xdr:nvSpPr>
        <xdr:cNvPr id="204" name="テキスト ボックス 203"/>
        <xdr:cNvSpPr txBox="1"/>
      </xdr:nvSpPr>
      <xdr:spPr>
        <a:xfrm>
          <a:off x="830795" y="13190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2" name="テキスト ボックス 221"/>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68028</xdr:rowOff>
    </xdr:from>
    <xdr:to>
      <xdr:col>24</xdr:col>
      <xdr:colOff>62865</xdr:colOff>
      <xdr:row>98</xdr:row>
      <xdr:rowOff>63184</xdr:rowOff>
    </xdr:to>
    <xdr:cxnSp macro="">
      <xdr:nvCxnSpPr>
        <xdr:cNvPr id="230" name="直線コネクタ 229"/>
        <xdr:cNvCxnSpPr/>
      </xdr:nvCxnSpPr>
      <xdr:spPr>
        <a:xfrm flipV="1">
          <a:off x="4633595" y="15498528"/>
          <a:ext cx="1270" cy="136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67011</xdr:rowOff>
    </xdr:from>
    <xdr:ext cx="534377" cy="259045"/>
    <xdr:sp macro="" textlink="">
      <xdr:nvSpPr>
        <xdr:cNvPr id="231" name="衛生費最小値テキスト"/>
        <xdr:cNvSpPr txBox="1"/>
      </xdr:nvSpPr>
      <xdr:spPr>
        <a:xfrm>
          <a:off x="4686300" y="1686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63184</xdr:rowOff>
    </xdr:from>
    <xdr:to>
      <xdr:col>24</xdr:col>
      <xdr:colOff>152400</xdr:colOff>
      <xdr:row>98</xdr:row>
      <xdr:rowOff>63184</xdr:rowOff>
    </xdr:to>
    <xdr:cxnSp macro="">
      <xdr:nvCxnSpPr>
        <xdr:cNvPr id="232" name="直線コネクタ 231"/>
        <xdr:cNvCxnSpPr/>
      </xdr:nvCxnSpPr>
      <xdr:spPr>
        <a:xfrm>
          <a:off x="4546600" y="16865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14705</xdr:rowOff>
    </xdr:from>
    <xdr:ext cx="599010" cy="259045"/>
    <xdr:sp macro="" textlink="">
      <xdr:nvSpPr>
        <xdr:cNvPr id="233" name="衛生費最大値テキスト"/>
        <xdr:cNvSpPr txBox="1"/>
      </xdr:nvSpPr>
      <xdr:spPr>
        <a:xfrm>
          <a:off x="4686300" y="15273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68028</xdr:rowOff>
    </xdr:from>
    <xdr:to>
      <xdr:col>24</xdr:col>
      <xdr:colOff>152400</xdr:colOff>
      <xdr:row>90</xdr:row>
      <xdr:rowOff>68028</xdr:rowOff>
    </xdr:to>
    <xdr:cxnSp macro="">
      <xdr:nvCxnSpPr>
        <xdr:cNvPr id="234" name="直線コネクタ 233"/>
        <xdr:cNvCxnSpPr/>
      </xdr:nvCxnSpPr>
      <xdr:spPr>
        <a:xfrm>
          <a:off x="4546600" y="15498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93523</xdr:rowOff>
    </xdr:from>
    <xdr:to>
      <xdr:col>24</xdr:col>
      <xdr:colOff>63500</xdr:colOff>
      <xdr:row>97</xdr:row>
      <xdr:rowOff>99478</xdr:rowOff>
    </xdr:to>
    <xdr:cxnSp macro="">
      <xdr:nvCxnSpPr>
        <xdr:cNvPr id="235" name="直線コネクタ 234"/>
        <xdr:cNvCxnSpPr/>
      </xdr:nvCxnSpPr>
      <xdr:spPr>
        <a:xfrm>
          <a:off x="3797300" y="16724173"/>
          <a:ext cx="838200" cy="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5652</xdr:rowOff>
    </xdr:from>
    <xdr:ext cx="534377" cy="259045"/>
    <xdr:sp macro="" textlink="">
      <xdr:nvSpPr>
        <xdr:cNvPr id="236" name="衛生費平均値テキスト"/>
        <xdr:cNvSpPr txBox="1"/>
      </xdr:nvSpPr>
      <xdr:spPr>
        <a:xfrm>
          <a:off x="4686300" y="16293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154225</xdr:rowOff>
    </xdr:from>
    <xdr:to>
      <xdr:col>24</xdr:col>
      <xdr:colOff>114300</xdr:colOff>
      <xdr:row>96</xdr:row>
      <xdr:rowOff>84375</xdr:rowOff>
    </xdr:to>
    <xdr:sp macro="" textlink="">
      <xdr:nvSpPr>
        <xdr:cNvPr id="237" name="フローチャート: 判断 236"/>
        <xdr:cNvSpPr/>
      </xdr:nvSpPr>
      <xdr:spPr>
        <a:xfrm>
          <a:off x="4584700" y="1644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105725</xdr:rowOff>
    </xdr:from>
    <xdr:to>
      <xdr:col>19</xdr:col>
      <xdr:colOff>177800</xdr:colOff>
      <xdr:row>97</xdr:row>
      <xdr:rowOff>93523</xdr:rowOff>
    </xdr:to>
    <xdr:cxnSp macro="">
      <xdr:nvCxnSpPr>
        <xdr:cNvPr id="238" name="直線コネクタ 237"/>
        <xdr:cNvCxnSpPr/>
      </xdr:nvCxnSpPr>
      <xdr:spPr>
        <a:xfrm>
          <a:off x="2908300" y="16564925"/>
          <a:ext cx="889000" cy="15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152843</xdr:rowOff>
    </xdr:from>
    <xdr:to>
      <xdr:col>20</xdr:col>
      <xdr:colOff>38100</xdr:colOff>
      <xdr:row>96</xdr:row>
      <xdr:rowOff>82993</xdr:rowOff>
    </xdr:to>
    <xdr:sp macro="" textlink="">
      <xdr:nvSpPr>
        <xdr:cNvPr id="239" name="フローチャート: 判断 238"/>
        <xdr:cNvSpPr/>
      </xdr:nvSpPr>
      <xdr:spPr>
        <a:xfrm>
          <a:off x="3746500" y="16440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99520</xdr:rowOff>
    </xdr:from>
    <xdr:ext cx="534377" cy="259045"/>
    <xdr:sp macro="" textlink="">
      <xdr:nvSpPr>
        <xdr:cNvPr id="240" name="テキスト ボックス 239"/>
        <xdr:cNvSpPr txBox="1"/>
      </xdr:nvSpPr>
      <xdr:spPr>
        <a:xfrm>
          <a:off x="3530111" y="16215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105725</xdr:rowOff>
    </xdr:from>
    <xdr:to>
      <xdr:col>15</xdr:col>
      <xdr:colOff>50800</xdr:colOff>
      <xdr:row>96</xdr:row>
      <xdr:rowOff>170681</xdr:rowOff>
    </xdr:to>
    <xdr:cxnSp macro="">
      <xdr:nvCxnSpPr>
        <xdr:cNvPr id="241" name="直線コネクタ 240"/>
        <xdr:cNvCxnSpPr/>
      </xdr:nvCxnSpPr>
      <xdr:spPr>
        <a:xfrm flipV="1">
          <a:off x="2019300" y="16564925"/>
          <a:ext cx="889000" cy="6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150774</xdr:rowOff>
    </xdr:from>
    <xdr:to>
      <xdr:col>15</xdr:col>
      <xdr:colOff>101600</xdr:colOff>
      <xdr:row>96</xdr:row>
      <xdr:rowOff>80924</xdr:rowOff>
    </xdr:to>
    <xdr:sp macro="" textlink="">
      <xdr:nvSpPr>
        <xdr:cNvPr id="242" name="フローチャート: 判断 241"/>
        <xdr:cNvSpPr/>
      </xdr:nvSpPr>
      <xdr:spPr>
        <a:xfrm>
          <a:off x="2857500" y="1643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97451</xdr:rowOff>
    </xdr:from>
    <xdr:ext cx="534377" cy="259045"/>
    <xdr:sp macro="" textlink="">
      <xdr:nvSpPr>
        <xdr:cNvPr id="243" name="テキスト ボックス 242"/>
        <xdr:cNvSpPr txBox="1"/>
      </xdr:nvSpPr>
      <xdr:spPr>
        <a:xfrm>
          <a:off x="2641111" y="16213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51298</xdr:rowOff>
    </xdr:from>
    <xdr:to>
      <xdr:col>10</xdr:col>
      <xdr:colOff>114300</xdr:colOff>
      <xdr:row>96</xdr:row>
      <xdr:rowOff>170681</xdr:rowOff>
    </xdr:to>
    <xdr:cxnSp macro="">
      <xdr:nvCxnSpPr>
        <xdr:cNvPr id="244" name="直線コネクタ 243"/>
        <xdr:cNvCxnSpPr/>
      </xdr:nvCxnSpPr>
      <xdr:spPr>
        <a:xfrm>
          <a:off x="1130300" y="16339048"/>
          <a:ext cx="889000" cy="29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4187</xdr:rowOff>
    </xdr:from>
    <xdr:to>
      <xdr:col>10</xdr:col>
      <xdr:colOff>165100</xdr:colOff>
      <xdr:row>96</xdr:row>
      <xdr:rowOff>105787</xdr:rowOff>
    </xdr:to>
    <xdr:sp macro="" textlink="">
      <xdr:nvSpPr>
        <xdr:cNvPr id="245" name="フローチャート: 判断 244"/>
        <xdr:cNvSpPr/>
      </xdr:nvSpPr>
      <xdr:spPr>
        <a:xfrm>
          <a:off x="1968500" y="16463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122314</xdr:rowOff>
    </xdr:from>
    <xdr:ext cx="534377" cy="259045"/>
    <xdr:sp macro="" textlink="">
      <xdr:nvSpPr>
        <xdr:cNvPr id="246" name="テキスト ボックス 245"/>
        <xdr:cNvSpPr txBox="1"/>
      </xdr:nvSpPr>
      <xdr:spPr>
        <a:xfrm>
          <a:off x="1752111" y="16238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16565</xdr:rowOff>
    </xdr:from>
    <xdr:to>
      <xdr:col>6</xdr:col>
      <xdr:colOff>38100</xdr:colOff>
      <xdr:row>96</xdr:row>
      <xdr:rowOff>118165</xdr:rowOff>
    </xdr:to>
    <xdr:sp macro="" textlink="">
      <xdr:nvSpPr>
        <xdr:cNvPr id="247" name="フローチャート: 判断 246"/>
        <xdr:cNvSpPr/>
      </xdr:nvSpPr>
      <xdr:spPr>
        <a:xfrm>
          <a:off x="1079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109292</xdr:rowOff>
    </xdr:from>
    <xdr:ext cx="534377" cy="259045"/>
    <xdr:sp macro="" textlink="">
      <xdr:nvSpPr>
        <xdr:cNvPr id="248" name="テキスト ボックス 247"/>
        <xdr:cNvSpPr txBox="1"/>
      </xdr:nvSpPr>
      <xdr:spPr>
        <a:xfrm>
          <a:off x="863111" y="1656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48678</xdr:rowOff>
    </xdr:from>
    <xdr:to>
      <xdr:col>24</xdr:col>
      <xdr:colOff>114300</xdr:colOff>
      <xdr:row>97</xdr:row>
      <xdr:rowOff>150278</xdr:rowOff>
    </xdr:to>
    <xdr:sp macro="" textlink="">
      <xdr:nvSpPr>
        <xdr:cNvPr id="254" name="楕円 253"/>
        <xdr:cNvSpPr/>
      </xdr:nvSpPr>
      <xdr:spPr>
        <a:xfrm>
          <a:off x="4584700" y="1667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27105</xdr:rowOff>
    </xdr:from>
    <xdr:ext cx="534377" cy="259045"/>
    <xdr:sp macro="" textlink="">
      <xdr:nvSpPr>
        <xdr:cNvPr id="255" name="衛生費該当値テキスト"/>
        <xdr:cNvSpPr txBox="1"/>
      </xdr:nvSpPr>
      <xdr:spPr>
        <a:xfrm>
          <a:off x="4686300" y="1665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42723</xdr:rowOff>
    </xdr:from>
    <xdr:to>
      <xdr:col>20</xdr:col>
      <xdr:colOff>38100</xdr:colOff>
      <xdr:row>97</xdr:row>
      <xdr:rowOff>144323</xdr:rowOff>
    </xdr:to>
    <xdr:sp macro="" textlink="">
      <xdr:nvSpPr>
        <xdr:cNvPr id="256" name="楕円 255"/>
        <xdr:cNvSpPr/>
      </xdr:nvSpPr>
      <xdr:spPr>
        <a:xfrm>
          <a:off x="3746500" y="1667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135450</xdr:rowOff>
    </xdr:from>
    <xdr:ext cx="534377" cy="259045"/>
    <xdr:sp macro="" textlink="">
      <xdr:nvSpPr>
        <xdr:cNvPr id="257" name="テキスト ボックス 256"/>
        <xdr:cNvSpPr txBox="1"/>
      </xdr:nvSpPr>
      <xdr:spPr>
        <a:xfrm>
          <a:off x="3530111" y="16766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54925</xdr:rowOff>
    </xdr:from>
    <xdr:to>
      <xdr:col>15</xdr:col>
      <xdr:colOff>101600</xdr:colOff>
      <xdr:row>96</xdr:row>
      <xdr:rowOff>156525</xdr:rowOff>
    </xdr:to>
    <xdr:sp macro="" textlink="">
      <xdr:nvSpPr>
        <xdr:cNvPr id="258" name="楕円 257"/>
        <xdr:cNvSpPr/>
      </xdr:nvSpPr>
      <xdr:spPr>
        <a:xfrm>
          <a:off x="2857500" y="1651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147652</xdr:rowOff>
    </xdr:from>
    <xdr:ext cx="534377" cy="259045"/>
    <xdr:sp macro="" textlink="">
      <xdr:nvSpPr>
        <xdr:cNvPr id="259" name="テキスト ボックス 258"/>
        <xdr:cNvSpPr txBox="1"/>
      </xdr:nvSpPr>
      <xdr:spPr>
        <a:xfrm>
          <a:off x="2641111" y="1660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119881</xdr:rowOff>
    </xdr:from>
    <xdr:to>
      <xdr:col>10</xdr:col>
      <xdr:colOff>165100</xdr:colOff>
      <xdr:row>97</xdr:row>
      <xdr:rowOff>50031</xdr:rowOff>
    </xdr:to>
    <xdr:sp macro="" textlink="">
      <xdr:nvSpPr>
        <xdr:cNvPr id="260" name="楕円 259"/>
        <xdr:cNvSpPr/>
      </xdr:nvSpPr>
      <xdr:spPr>
        <a:xfrm>
          <a:off x="1968500" y="1657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41158</xdr:rowOff>
    </xdr:from>
    <xdr:ext cx="534377" cy="259045"/>
    <xdr:sp macro="" textlink="">
      <xdr:nvSpPr>
        <xdr:cNvPr id="261" name="テキスト ボックス 260"/>
        <xdr:cNvSpPr txBox="1"/>
      </xdr:nvSpPr>
      <xdr:spPr>
        <a:xfrm>
          <a:off x="1752111" y="1667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498</xdr:rowOff>
    </xdr:from>
    <xdr:to>
      <xdr:col>6</xdr:col>
      <xdr:colOff>38100</xdr:colOff>
      <xdr:row>95</xdr:row>
      <xdr:rowOff>102098</xdr:rowOff>
    </xdr:to>
    <xdr:sp macro="" textlink="">
      <xdr:nvSpPr>
        <xdr:cNvPr id="262" name="楕円 261"/>
        <xdr:cNvSpPr/>
      </xdr:nvSpPr>
      <xdr:spPr>
        <a:xfrm>
          <a:off x="1079500" y="16288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118625</xdr:rowOff>
    </xdr:from>
    <xdr:ext cx="534377" cy="259045"/>
    <xdr:sp macro="" textlink="">
      <xdr:nvSpPr>
        <xdr:cNvPr id="263" name="テキスト ボックス 262"/>
        <xdr:cNvSpPr txBox="1"/>
      </xdr:nvSpPr>
      <xdr:spPr>
        <a:xfrm>
          <a:off x="863111" y="16063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9" name="直線コネクタ 288"/>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92" name="労働費最大値テキスト"/>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93" name="直線コネクタ 292"/>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88102</xdr:rowOff>
    </xdr:from>
    <xdr:to>
      <xdr:col>55</xdr:col>
      <xdr:colOff>0</xdr:colOff>
      <xdr:row>38</xdr:row>
      <xdr:rowOff>139374</xdr:rowOff>
    </xdr:to>
    <xdr:cxnSp macro="">
      <xdr:nvCxnSpPr>
        <xdr:cNvPr id="294" name="直線コネクタ 293"/>
        <xdr:cNvCxnSpPr/>
      </xdr:nvCxnSpPr>
      <xdr:spPr>
        <a:xfrm flipV="1">
          <a:off x="9639300" y="6603202"/>
          <a:ext cx="8382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7927</xdr:rowOff>
    </xdr:from>
    <xdr:ext cx="378565" cy="259045"/>
    <xdr:sp macro="" textlink="">
      <xdr:nvSpPr>
        <xdr:cNvPr id="295" name="労働費平均値テキスト"/>
        <xdr:cNvSpPr txBox="1"/>
      </xdr:nvSpPr>
      <xdr:spPr>
        <a:xfrm>
          <a:off x="10528300" y="63515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156500</xdr:rowOff>
    </xdr:from>
    <xdr:to>
      <xdr:col>55</xdr:col>
      <xdr:colOff>50800</xdr:colOff>
      <xdr:row>38</xdr:row>
      <xdr:rowOff>86651</xdr:rowOff>
    </xdr:to>
    <xdr:sp macro="" textlink="">
      <xdr:nvSpPr>
        <xdr:cNvPr id="296" name="フローチャート: 判断 295"/>
        <xdr:cNvSpPr/>
      </xdr:nvSpPr>
      <xdr:spPr>
        <a:xfrm>
          <a:off x="104267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139374</xdr:rowOff>
    </xdr:from>
    <xdr:to>
      <xdr:col>50</xdr:col>
      <xdr:colOff>114300</xdr:colOff>
      <xdr:row>38</xdr:row>
      <xdr:rowOff>167132</xdr:rowOff>
    </xdr:to>
    <xdr:cxnSp macro="">
      <xdr:nvCxnSpPr>
        <xdr:cNvPr id="297" name="直線コネクタ 296"/>
        <xdr:cNvCxnSpPr/>
      </xdr:nvCxnSpPr>
      <xdr:spPr>
        <a:xfrm flipV="1">
          <a:off x="8750300" y="6654474"/>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142458</xdr:rowOff>
    </xdr:from>
    <xdr:to>
      <xdr:col>50</xdr:col>
      <xdr:colOff>165100</xdr:colOff>
      <xdr:row>38</xdr:row>
      <xdr:rowOff>72608</xdr:rowOff>
    </xdr:to>
    <xdr:sp macro="" textlink="">
      <xdr:nvSpPr>
        <xdr:cNvPr id="298" name="フローチャート: 判断 297"/>
        <xdr:cNvSpPr/>
      </xdr:nvSpPr>
      <xdr:spPr>
        <a:xfrm>
          <a:off x="95885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89135</xdr:rowOff>
    </xdr:from>
    <xdr:ext cx="378565" cy="259045"/>
    <xdr:sp macro="" textlink="">
      <xdr:nvSpPr>
        <xdr:cNvPr id="299" name="テキスト ボックス 298"/>
        <xdr:cNvSpPr txBox="1"/>
      </xdr:nvSpPr>
      <xdr:spPr>
        <a:xfrm>
          <a:off x="9450017" y="6261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107696</xdr:rowOff>
    </xdr:from>
    <xdr:to>
      <xdr:col>45</xdr:col>
      <xdr:colOff>177800</xdr:colOff>
      <xdr:row>38</xdr:row>
      <xdr:rowOff>167132</xdr:rowOff>
    </xdr:to>
    <xdr:cxnSp macro="">
      <xdr:nvCxnSpPr>
        <xdr:cNvPr id="300" name="直線コネクタ 299"/>
        <xdr:cNvCxnSpPr/>
      </xdr:nvCxnSpPr>
      <xdr:spPr>
        <a:xfrm>
          <a:off x="7861300" y="66227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142131</xdr:rowOff>
    </xdr:from>
    <xdr:to>
      <xdr:col>46</xdr:col>
      <xdr:colOff>38100</xdr:colOff>
      <xdr:row>38</xdr:row>
      <xdr:rowOff>72281</xdr:rowOff>
    </xdr:to>
    <xdr:sp macro="" textlink="">
      <xdr:nvSpPr>
        <xdr:cNvPr id="301" name="フローチャート: 判断 300"/>
        <xdr:cNvSpPr/>
      </xdr:nvSpPr>
      <xdr:spPr>
        <a:xfrm>
          <a:off x="8699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88808</xdr:rowOff>
    </xdr:from>
    <xdr:ext cx="378565" cy="259045"/>
    <xdr:sp macro="" textlink="">
      <xdr:nvSpPr>
        <xdr:cNvPr id="302" name="テキスト ボックス 301"/>
        <xdr:cNvSpPr txBox="1"/>
      </xdr:nvSpPr>
      <xdr:spPr>
        <a:xfrm>
          <a:off x="8561017" y="62610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65242</xdr:rowOff>
    </xdr:from>
    <xdr:to>
      <xdr:col>41</xdr:col>
      <xdr:colOff>50800</xdr:colOff>
      <xdr:row>38</xdr:row>
      <xdr:rowOff>107696</xdr:rowOff>
    </xdr:to>
    <xdr:cxnSp macro="">
      <xdr:nvCxnSpPr>
        <xdr:cNvPr id="303" name="直線コネクタ 302"/>
        <xdr:cNvCxnSpPr/>
      </xdr:nvCxnSpPr>
      <xdr:spPr>
        <a:xfrm>
          <a:off x="6972300" y="6065992"/>
          <a:ext cx="889000" cy="55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107188</xdr:rowOff>
    </xdr:from>
    <xdr:to>
      <xdr:col>41</xdr:col>
      <xdr:colOff>101600</xdr:colOff>
      <xdr:row>38</xdr:row>
      <xdr:rowOff>37338</xdr:rowOff>
    </xdr:to>
    <xdr:sp macro="" textlink="">
      <xdr:nvSpPr>
        <xdr:cNvPr id="304" name="フローチャート: 判断 303"/>
        <xdr:cNvSpPr/>
      </xdr:nvSpPr>
      <xdr:spPr>
        <a:xfrm>
          <a:off x="78105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53865</xdr:rowOff>
    </xdr:from>
    <xdr:ext cx="378565" cy="259045"/>
    <xdr:sp macro="" textlink="">
      <xdr:nvSpPr>
        <xdr:cNvPr id="305" name="テキスト ボックス 304"/>
        <xdr:cNvSpPr txBox="1"/>
      </xdr:nvSpPr>
      <xdr:spPr>
        <a:xfrm>
          <a:off x="7672017" y="6226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170216</xdr:rowOff>
    </xdr:from>
    <xdr:to>
      <xdr:col>36</xdr:col>
      <xdr:colOff>165100</xdr:colOff>
      <xdr:row>36</xdr:row>
      <xdr:rowOff>100366</xdr:rowOff>
    </xdr:to>
    <xdr:sp macro="" textlink="">
      <xdr:nvSpPr>
        <xdr:cNvPr id="306" name="フローチャート: 判断 305"/>
        <xdr:cNvSpPr/>
      </xdr:nvSpPr>
      <xdr:spPr>
        <a:xfrm>
          <a:off x="6921500" y="617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91493</xdr:rowOff>
    </xdr:from>
    <xdr:ext cx="469744" cy="259045"/>
    <xdr:sp macro="" textlink="">
      <xdr:nvSpPr>
        <xdr:cNvPr id="307" name="テキスト ボックス 306"/>
        <xdr:cNvSpPr txBox="1"/>
      </xdr:nvSpPr>
      <xdr:spPr>
        <a:xfrm>
          <a:off x="6737428" y="626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37302</xdr:rowOff>
    </xdr:from>
    <xdr:to>
      <xdr:col>55</xdr:col>
      <xdr:colOff>50800</xdr:colOff>
      <xdr:row>38</xdr:row>
      <xdr:rowOff>138902</xdr:rowOff>
    </xdr:to>
    <xdr:sp macro="" textlink="">
      <xdr:nvSpPr>
        <xdr:cNvPr id="313" name="楕円 312"/>
        <xdr:cNvSpPr/>
      </xdr:nvSpPr>
      <xdr:spPr>
        <a:xfrm>
          <a:off x="10426700" y="655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15729</xdr:rowOff>
    </xdr:from>
    <xdr:ext cx="378565" cy="259045"/>
    <xdr:sp macro="" textlink="">
      <xdr:nvSpPr>
        <xdr:cNvPr id="314" name="労働費該当値テキスト"/>
        <xdr:cNvSpPr txBox="1"/>
      </xdr:nvSpPr>
      <xdr:spPr>
        <a:xfrm>
          <a:off x="10528300" y="65308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88574</xdr:rowOff>
    </xdr:from>
    <xdr:to>
      <xdr:col>50</xdr:col>
      <xdr:colOff>165100</xdr:colOff>
      <xdr:row>39</xdr:row>
      <xdr:rowOff>18724</xdr:rowOff>
    </xdr:to>
    <xdr:sp macro="" textlink="">
      <xdr:nvSpPr>
        <xdr:cNvPr id="315" name="楕円 314"/>
        <xdr:cNvSpPr/>
      </xdr:nvSpPr>
      <xdr:spPr>
        <a:xfrm>
          <a:off x="9588500" y="660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9851</xdr:rowOff>
    </xdr:from>
    <xdr:ext cx="378565" cy="259045"/>
    <xdr:sp macro="" textlink="">
      <xdr:nvSpPr>
        <xdr:cNvPr id="316" name="テキスト ボックス 315"/>
        <xdr:cNvSpPr txBox="1"/>
      </xdr:nvSpPr>
      <xdr:spPr>
        <a:xfrm>
          <a:off x="9450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116332</xdr:rowOff>
    </xdr:from>
    <xdr:to>
      <xdr:col>46</xdr:col>
      <xdr:colOff>38100</xdr:colOff>
      <xdr:row>39</xdr:row>
      <xdr:rowOff>46482</xdr:rowOff>
    </xdr:to>
    <xdr:sp macro="" textlink="">
      <xdr:nvSpPr>
        <xdr:cNvPr id="317" name="楕円 316"/>
        <xdr:cNvSpPr/>
      </xdr:nvSpPr>
      <xdr:spPr>
        <a:xfrm>
          <a:off x="8699500" y="663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37609</xdr:rowOff>
    </xdr:from>
    <xdr:ext cx="378565" cy="259045"/>
    <xdr:sp macro="" textlink="">
      <xdr:nvSpPr>
        <xdr:cNvPr id="318" name="テキスト ボックス 317"/>
        <xdr:cNvSpPr txBox="1"/>
      </xdr:nvSpPr>
      <xdr:spPr>
        <a:xfrm>
          <a:off x="8561017" y="6724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56896</xdr:rowOff>
    </xdr:from>
    <xdr:to>
      <xdr:col>41</xdr:col>
      <xdr:colOff>101600</xdr:colOff>
      <xdr:row>38</xdr:row>
      <xdr:rowOff>158496</xdr:rowOff>
    </xdr:to>
    <xdr:sp macro="" textlink="">
      <xdr:nvSpPr>
        <xdr:cNvPr id="319" name="楕円 318"/>
        <xdr:cNvSpPr/>
      </xdr:nvSpPr>
      <xdr:spPr>
        <a:xfrm>
          <a:off x="7810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149623</xdr:rowOff>
    </xdr:from>
    <xdr:ext cx="378565" cy="259045"/>
    <xdr:sp macro="" textlink="">
      <xdr:nvSpPr>
        <xdr:cNvPr id="320" name="テキスト ボックス 319"/>
        <xdr:cNvSpPr txBox="1"/>
      </xdr:nvSpPr>
      <xdr:spPr>
        <a:xfrm>
          <a:off x="7672017" y="6664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14442</xdr:rowOff>
    </xdr:from>
    <xdr:to>
      <xdr:col>36</xdr:col>
      <xdr:colOff>165100</xdr:colOff>
      <xdr:row>35</xdr:row>
      <xdr:rowOff>116042</xdr:rowOff>
    </xdr:to>
    <xdr:sp macro="" textlink="">
      <xdr:nvSpPr>
        <xdr:cNvPr id="321" name="楕円 320"/>
        <xdr:cNvSpPr/>
      </xdr:nvSpPr>
      <xdr:spPr>
        <a:xfrm>
          <a:off x="6921500" y="601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132569</xdr:rowOff>
    </xdr:from>
    <xdr:ext cx="469744" cy="259045"/>
    <xdr:sp macro="" textlink="">
      <xdr:nvSpPr>
        <xdr:cNvPr id="322" name="テキスト ボックス 321"/>
        <xdr:cNvSpPr txBox="1"/>
      </xdr:nvSpPr>
      <xdr:spPr>
        <a:xfrm>
          <a:off x="6737428" y="5790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169583</xdr:rowOff>
    </xdr:from>
    <xdr:to>
      <xdr:col>54</xdr:col>
      <xdr:colOff>189865</xdr:colOff>
      <xdr:row>58</xdr:row>
      <xdr:rowOff>152553</xdr:rowOff>
    </xdr:to>
    <xdr:cxnSp macro="">
      <xdr:nvCxnSpPr>
        <xdr:cNvPr id="346" name="直線コネクタ 345"/>
        <xdr:cNvCxnSpPr/>
      </xdr:nvCxnSpPr>
      <xdr:spPr>
        <a:xfrm flipV="1">
          <a:off x="10475595" y="8570633"/>
          <a:ext cx="1270" cy="1526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156380</xdr:rowOff>
    </xdr:from>
    <xdr:ext cx="469744" cy="259045"/>
    <xdr:sp macro="" textlink="">
      <xdr:nvSpPr>
        <xdr:cNvPr id="347" name="農林水産業費最小値テキスト"/>
        <xdr:cNvSpPr txBox="1"/>
      </xdr:nvSpPr>
      <xdr:spPr>
        <a:xfrm>
          <a:off x="10528300" y="1010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152553</xdr:rowOff>
    </xdr:from>
    <xdr:to>
      <xdr:col>55</xdr:col>
      <xdr:colOff>88900</xdr:colOff>
      <xdr:row>58</xdr:row>
      <xdr:rowOff>152553</xdr:rowOff>
    </xdr:to>
    <xdr:cxnSp macro="">
      <xdr:nvCxnSpPr>
        <xdr:cNvPr id="348" name="直線コネクタ 347"/>
        <xdr:cNvCxnSpPr/>
      </xdr:nvCxnSpPr>
      <xdr:spPr>
        <a:xfrm>
          <a:off x="10388600" y="10096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116260</xdr:rowOff>
    </xdr:from>
    <xdr:ext cx="599010" cy="259045"/>
    <xdr:sp macro="" textlink="">
      <xdr:nvSpPr>
        <xdr:cNvPr id="349" name="農林水産業費最大値テキスト"/>
        <xdr:cNvSpPr txBox="1"/>
      </xdr:nvSpPr>
      <xdr:spPr>
        <a:xfrm>
          <a:off x="10528300" y="8345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49</xdr:row>
      <xdr:rowOff>169583</xdr:rowOff>
    </xdr:from>
    <xdr:to>
      <xdr:col>55</xdr:col>
      <xdr:colOff>88900</xdr:colOff>
      <xdr:row>49</xdr:row>
      <xdr:rowOff>169583</xdr:rowOff>
    </xdr:to>
    <xdr:cxnSp macro="">
      <xdr:nvCxnSpPr>
        <xdr:cNvPr id="350" name="直線コネクタ 349"/>
        <xdr:cNvCxnSpPr/>
      </xdr:nvCxnSpPr>
      <xdr:spPr>
        <a:xfrm>
          <a:off x="10388600" y="8570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91973</xdr:rowOff>
    </xdr:from>
    <xdr:to>
      <xdr:col>55</xdr:col>
      <xdr:colOff>0</xdr:colOff>
      <xdr:row>55</xdr:row>
      <xdr:rowOff>103848</xdr:rowOff>
    </xdr:to>
    <xdr:cxnSp macro="">
      <xdr:nvCxnSpPr>
        <xdr:cNvPr id="351" name="直線コネクタ 350"/>
        <xdr:cNvCxnSpPr/>
      </xdr:nvCxnSpPr>
      <xdr:spPr>
        <a:xfrm>
          <a:off x="9639300" y="9178823"/>
          <a:ext cx="838200" cy="35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27753</xdr:rowOff>
    </xdr:from>
    <xdr:ext cx="534377" cy="259045"/>
    <xdr:sp macro="" textlink="">
      <xdr:nvSpPr>
        <xdr:cNvPr id="352" name="農林水産業費平均値テキスト"/>
        <xdr:cNvSpPr txBox="1"/>
      </xdr:nvSpPr>
      <xdr:spPr>
        <a:xfrm>
          <a:off x="10528300" y="9628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49326</xdr:rowOff>
    </xdr:from>
    <xdr:to>
      <xdr:col>55</xdr:col>
      <xdr:colOff>50800</xdr:colOff>
      <xdr:row>56</xdr:row>
      <xdr:rowOff>150926</xdr:rowOff>
    </xdr:to>
    <xdr:sp macro="" textlink="">
      <xdr:nvSpPr>
        <xdr:cNvPr id="353" name="フローチャート: 判断 352"/>
        <xdr:cNvSpPr/>
      </xdr:nvSpPr>
      <xdr:spPr>
        <a:xfrm>
          <a:off x="10426700" y="965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91973</xdr:rowOff>
    </xdr:from>
    <xdr:to>
      <xdr:col>50</xdr:col>
      <xdr:colOff>114300</xdr:colOff>
      <xdr:row>54</xdr:row>
      <xdr:rowOff>111404</xdr:rowOff>
    </xdr:to>
    <xdr:cxnSp macro="">
      <xdr:nvCxnSpPr>
        <xdr:cNvPr id="354" name="直線コネクタ 353"/>
        <xdr:cNvCxnSpPr/>
      </xdr:nvCxnSpPr>
      <xdr:spPr>
        <a:xfrm flipV="1">
          <a:off x="8750300" y="9178823"/>
          <a:ext cx="889000" cy="19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59398</xdr:rowOff>
    </xdr:from>
    <xdr:to>
      <xdr:col>50</xdr:col>
      <xdr:colOff>165100</xdr:colOff>
      <xdr:row>56</xdr:row>
      <xdr:rowOff>160998</xdr:rowOff>
    </xdr:to>
    <xdr:sp macro="" textlink="">
      <xdr:nvSpPr>
        <xdr:cNvPr id="355" name="フローチャート: 判断 354"/>
        <xdr:cNvSpPr/>
      </xdr:nvSpPr>
      <xdr:spPr>
        <a:xfrm>
          <a:off x="9588500" y="966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152125</xdr:rowOff>
    </xdr:from>
    <xdr:ext cx="534377" cy="259045"/>
    <xdr:sp macro="" textlink="">
      <xdr:nvSpPr>
        <xdr:cNvPr id="356" name="テキスト ボックス 355"/>
        <xdr:cNvSpPr txBox="1"/>
      </xdr:nvSpPr>
      <xdr:spPr>
        <a:xfrm>
          <a:off x="9372111" y="97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111404</xdr:rowOff>
    </xdr:from>
    <xdr:to>
      <xdr:col>45</xdr:col>
      <xdr:colOff>177800</xdr:colOff>
      <xdr:row>55</xdr:row>
      <xdr:rowOff>56109</xdr:rowOff>
    </xdr:to>
    <xdr:cxnSp macro="">
      <xdr:nvCxnSpPr>
        <xdr:cNvPr id="357" name="直線コネクタ 356"/>
        <xdr:cNvCxnSpPr/>
      </xdr:nvCxnSpPr>
      <xdr:spPr>
        <a:xfrm flipV="1">
          <a:off x="7861300" y="9369704"/>
          <a:ext cx="889000" cy="116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89192</xdr:rowOff>
    </xdr:from>
    <xdr:to>
      <xdr:col>46</xdr:col>
      <xdr:colOff>38100</xdr:colOff>
      <xdr:row>57</xdr:row>
      <xdr:rowOff>19342</xdr:rowOff>
    </xdr:to>
    <xdr:sp macro="" textlink="">
      <xdr:nvSpPr>
        <xdr:cNvPr id="358" name="フローチャート: 判断 357"/>
        <xdr:cNvSpPr/>
      </xdr:nvSpPr>
      <xdr:spPr>
        <a:xfrm>
          <a:off x="86995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10469</xdr:rowOff>
    </xdr:from>
    <xdr:ext cx="534377" cy="259045"/>
    <xdr:sp macro="" textlink="">
      <xdr:nvSpPr>
        <xdr:cNvPr id="359" name="テキスト ボックス 358"/>
        <xdr:cNvSpPr txBox="1"/>
      </xdr:nvSpPr>
      <xdr:spPr>
        <a:xfrm>
          <a:off x="8483111" y="978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56109</xdr:rowOff>
    </xdr:from>
    <xdr:to>
      <xdr:col>41</xdr:col>
      <xdr:colOff>50800</xdr:colOff>
      <xdr:row>55</xdr:row>
      <xdr:rowOff>112585</xdr:rowOff>
    </xdr:to>
    <xdr:cxnSp macro="">
      <xdr:nvCxnSpPr>
        <xdr:cNvPr id="360" name="直線コネクタ 359"/>
        <xdr:cNvCxnSpPr/>
      </xdr:nvCxnSpPr>
      <xdr:spPr>
        <a:xfrm flipV="1">
          <a:off x="6972300" y="9485859"/>
          <a:ext cx="889000" cy="5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97536</xdr:rowOff>
    </xdr:from>
    <xdr:to>
      <xdr:col>41</xdr:col>
      <xdr:colOff>101600</xdr:colOff>
      <xdr:row>57</xdr:row>
      <xdr:rowOff>27686</xdr:rowOff>
    </xdr:to>
    <xdr:sp macro="" textlink="">
      <xdr:nvSpPr>
        <xdr:cNvPr id="361" name="フローチャート: 判断 360"/>
        <xdr:cNvSpPr/>
      </xdr:nvSpPr>
      <xdr:spPr>
        <a:xfrm>
          <a:off x="7810500" y="969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18813</xdr:rowOff>
    </xdr:from>
    <xdr:ext cx="534377" cy="259045"/>
    <xdr:sp macro="" textlink="">
      <xdr:nvSpPr>
        <xdr:cNvPr id="362" name="テキスト ボックス 361"/>
        <xdr:cNvSpPr txBox="1"/>
      </xdr:nvSpPr>
      <xdr:spPr>
        <a:xfrm>
          <a:off x="7594111" y="979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137744</xdr:rowOff>
    </xdr:from>
    <xdr:to>
      <xdr:col>36</xdr:col>
      <xdr:colOff>165100</xdr:colOff>
      <xdr:row>57</xdr:row>
      <xdr:rowOff>67894</xdr:rowOff>
    </xdr:to>
    <xdr:sp macro="" textlink="">
      <xdr:nvSpPr>
        <xdr:cNvPr id="363" name="フローチャート: 判断 362"/>
        <xdr:cNvSpPr/>
      </xdr:nvSpPr>
      <xdr:spPr>
        <a:xfrm>
          <a:off x="6921500" y="9738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59021</xdr:rowOff>
    </xdr:from>
    <xdr:ext cx="534377" cy="259045"/>
    <xdr:sp macro="" textlink="">
      <xdr:nvSpPr>
        <xdr:cNvPr id="364" name="テキスト ボックス 363"/>
        <xdr:cNvSpPr txBox="1"/>
      </xdr:nvSpPr>
      <xdr:spPr>
        <a:xfrm>
          <a:off x="6705111" y="9831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53048</xdr:rowOff>
    </xdr:from>
    <xdr:to>
      <xdr:col>55</xdr:col>
      <xdr:colOff>50800</xdr:colOff>
      <xdr:row>55</xdr:row>
      <xdr:rowOff>154648</xdr:rowOff>
    </xdr:to>
    <xdr:sp macro="" textlink="">
      <xdr:nvSpPr>
        <xdr:cNvPr id="370" name="楕円 369"/>
        <xdr:cNvSpPr/>
      </xdr:nvSpPr>
      <xdr:spPr>
        <a:xfrm>
          <a:off x="10426700" y="948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75925</xdr:rowOff>
    </xdr:from>
    <xdr:ext cx="534377" cy="259045"/>
    <xdr:sp macro="" textlink="">
      <xdr:nvSpPr>
        <xdr:cNvPr id="371" name="農林水産業費該当値テキスト"/>
        <xdr:cNvSpPr txBox="1"/>
      </xdr:nvSpPr>
      <xdr:spPr>
        <a:xfrm>
          <a:off x="10528300" y="9334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53</xdr:row>
      <xdr:rowOff>41173</xdr:rowOff>
    </xdr:from>
    <xdr:to>
      <xdr:col>50</xdr:col>
      <xdr:colOff>165100</xdr:colOff>
      <xdr:row>53</xdr:row>
      <xdr:rowOff>142773</xdr:rowOff>
    </xdr:to>
    <xdr:sp macro="" textlink="">
      <xdr:nvSpPr>
        <xdr:cNvPr id="372" name="楕円 371"/>
        <xdr:cNvSpPr/>
      </xdr:nvSpPr>
      <xdr:spPr>
        <a:xfrm>
          <a:off x="9588500" y="912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159300</xdr:rowOff>
    </xdr:from>
    <xdr:ext cx="534377" cy="259045"/>
    <xdr:sp macro="" textlink="">
      <xdr:nvSpPr>
        <xdr:cNvPr id="373" name="テキスト ボックス 372"/>
        <xdr:cNvSpPr txBox="1"/>
      </xdr:nvSpPr>
      <xdr:spPr>
        <a:xfrm>
          <a:off x="9372111" y="890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60604</xdr:rowOff>
    </xdr:from>
    <xdr:to>
      <xdr:col>46</xdr:col>
      <xdr:colOff>38100</xdr:colOff>
      <xdr:row>54</xdr:row>
      <xdr:rowOff>162204</xdr:rowOff>
    </xdr:to>
    <xdr:sp macro="" textlink="">
      <xdr:nvSpPr>
        <xdr:cNvPr id="374" name="楕円 373"/>
        <xdr:cNvSpPr/>
      </xdr:nvSpPr>
      <xdr:spPr>
        <a:xfrm>
          <a:off x="8699500" y="931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7281</xdr:rowOff>
    </xdr:from>
    <xdr:ext cx="534377" cy="259045"/>
    <xdr:sp macro="" textlink="">
      <xdr:nvSpPr>
        <xdr:cNvPr id="375" name="テキスト ボックス 374"/>
        <xdr:cNvSpPr txBox="1"/>
      </xdr:nvSpPr>
      <xdr:spPr>
        <a:xfrm>
          <a:off x="8483111" y="909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5309</xdr:rowOff>
    </xdr:from>
    <xdr:to>
      <xdr:col>41</xdr:col>
      <xdr:colOff>101600</xdr:colOff>
      <xdr:row>55</xdr:row>
      <xdr:rowOff>106909</xdr:rowOff>
    </xdr:to>
    <xdr:sp macro="" textlink="">
      <xdr:nvSpPr>
        <xdr:cNvPr id="376" name="楕円 375"/>
        <xdr:cNvSpPr/>
      </xdr:nvSpPr>
      <xdr:spPr>
        <a:xfrm>
          <a:off x="7810500" y="943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123436</xdr:rowOff>
    </xdr:from>
    <xdr:ext cx="534377" cy="259045"/>
    <xdr:sp macro="" textlink="">
      <xdr:nvSpPr>
        <xdr:cNvPr id="377" name="テキスト ボックス 376"/>
        <xdr:cNvSpPr txBox="1"/>
      </xdr:nvSpPr>
      <xdr:spPr>
        <a:xfrm>
          <a:off x="7594111" y="9210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61785</xdr:rowOff>
    </xdr:from>
    <xdr:to>
      <xdr:col>36</xdr:col>
      <xdr:colOff>165100</xdr:colOff>
      <xdr:row>55</xdr:row>
      <xdr:rowOff>163385</xdr:rowOff>
    </xdr:to>
    <xdr:sp macro="" textlink="">
      <xdr:nvSpPr>
        <xdr:cNvPr id="378" name="楕円 377"/>
        <xdr:cNvSpPr/>
      </xdr:nvSpPr>
      <xdr:spPr>
        <a:xfrm>
          <a:off x="6921500" y="949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8462</xdr:rowOff>
    </xdr:from>
    <xdr:ext cx="534377" cy="259045"/>
    <xdr:sp macro="" textlink="">
      <xdr:nvSpPr>
        <xdr:cNvPr id="379" name="テキスト ボックス 378"/>
        <xdr:cNvSpPr txBox="1"/>
      </xdr:nvSpPr>
      <xdr:spPr>
        <a:xfrm>
          <a:off x="6705111" y="926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84272</xdr:rowOff>
    </xdr:from>
    <xdr:to>
      <xdr:col>54</xdr:col>
      <xdr:colOff>189865</xdr:colOff>
      <xdr:row>79</xdr:row>
      <xdr:rowOff>22566</xdr:rowOff>
    </xdr:to>
    <xdr:cxnSp macro="">
      <xdr:nvCxnSpPr>
        <xdr:cNvPr id="403" name="直線コネクタ 402"/>
        <xdr:cNvCxnSpPr/>
      </xdr:nvCxnSpPr>
      <xdr:spPr>
        <a:xfrm flipV="1">
          <a:off x="10475595" y="12257222"/>
          <a:ext cx="1270" cy="1309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26393</xdr:rowOff>
    </xdr:from>
    <xdr:ext cx="469744" cy="259045"/>
    <xdr:sp macro="" textlink="">
      <xdr:nvSpPr>
        <xdr:cNvPr id="404" name="商工費最小値テキスト"/>
        <xdr:cNvSpPr txBox="1"/>
      </xdr:nvSpPr>
      <xdr:spPr>
        <a:xfrm>
          <a:off x="10528300" y="1357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22566</xdr:rowOff>
    </xdr:from>
    <xdr:to>
      <xdr:col>55</xdr:col>
      <xdr:colOff>88900</xdr:colOff>
      <xdr:row>79</xdr:row>
      <xdr:rowOff>22566</xdr:rowOff>
    </xdr:to>
    <xdr:cxnSp macro="">
      <xdr:nvCxnSpPr>
        <xdr:cNvPr id="405" name="直線コネクタ 404"/>
        <xdr:cNvCxnSpPr/>
      </xdr:nvCxnSpPr>
      <xdr:spPr>
        <a:xfrm>
          <a:off x="10388600" y="13567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30949</xdr:rowOff>
    </xdr:from>
    <xdr:ext cx="599010" cy="259045"/>
    <xdr:sp macro="" textlink="">
      <xdr:nvSpPr>
        <xdr:cNvPr id="406" name="商工費最大値テキスト"/>
        <xdr:cNvSpPr txBox="1"/>
      </xdr:nvSpPr>
      <xdr:spPr>
        <a:xfrm>
          <a:off x="10528300" y="1203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174,774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84272</xdr:rowOff>
    </xdr:from>
    <xdr:to>
      <xdr:col>55</xdr:col>
      <xdr:colOff>88900</xdr:colOff>
      <xdr:row>71</xdr:row>
      <xdr:rowOff>84272</xdr:rowOff>
    </xdr:to>
    <xdr:cxnSp macro="">
      <xdr:nvCxnSpPr>
        <xdr:cNvPr id="407" name="直線コネクタ 406"/>
        <xdr:cNvCxnSpPr/>
      </xdr:nvCxnSpPr>
      <xdr:spPr>
        <a:xfrm>
          <a:off x="10388600" y="1225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93737</xdr:rowOff>
    </xdr:from>
    <xdr:to>
      <xdr:col>55</xdr:col>
      <xdr:colOff>0</xdr:colOff>
      <xdr:row>77</xdr:row>
      <xdr:rowOff>144058</xdr:rowOff>
    </xdr:to>
    <xdr:cxnSp macro="">
      <xdr:nvCxnSpPr>
        <xdr:cNvPr id="408" name="直線コネクタ 407"/>
        <xdr:cNvCxnSpPr/>
      </xdr:nvCxnSpPr>
      <xdr:spPr>
        <a:xfrm flipV="1">
          <a:off x="9639300" y="13295387"/>
          <a:ext cx="838200" cy="5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169183</xdr:rowOff>
    </xdr:from>
    <xdr:ext cx="534377" cy="259045"/>
    <xdr:sp macro="" textlink="">
      <xdr:nvSpPr>
        <xdr:cNvPr id="409" name="商工費平均値テキスト"/>
        <xdr:cNvSpPr txBox="1"/>
      </xdr:nvSpPr>
      <xdr:spPr>
        <a:xfrm>
          <a:off x="10528300" y="13370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19306</xdr:rowOff>
    </xdr:from>
    <xdr:to>
      <xdr:col>55</xdr:col>
      <xdr:colOff>50800</xdr:colOff>
      <xdr:row>78</xdr:row>
      <xdr:rowOff>120906</xdr:rowOff>
    </xdr:to>
    <xdr:sp macro="" textlink="">
      <xdr:nvSpPr>
        <xdr:cNvPr id="410" name="フローチャート: 判断 409"/>
        <xdr:cNvSpPr/>
      </xdr:nvSpPr>
      <xdr:spPr>
        <a:xfrm>
          <a:off x="10426700" y="13392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144058</xdr:rowOff>
    </xdr:from>
    <xdr:to>
      <xdr:col>50</xdr:col>
      <xdr:colOff>114300</xdr:colOff>
      <xdr:row>78</xdr:row>
      <xdr:rowOff>68529</xdr:rowOff>
    </xdr:to>
    <xdr:cxnSp macro="">
      <xdr:nvCxnSpPr>
        <xdr:cNvPr id="411" name="直線コネクタ 410"/>
        <xdr:cNvCxnSpPr/>
      </xdr:nvCxnSpPr>
      <xdr:spPr>
        <a:xfrm flipV="1">
          <a:off x="8750300" y="13345708"/>
          <a:ext cx="889000" cy="9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21501</xdr:rowOff>
    </xdr:from>
    <xdr:to>
      <xdr:col>50</xdr:col>
      <xdr:colOff>165100</xdr:colOff>
      <xdr:row>78</xdr:row>
      <xdr:rowOff>123101</xdr:rowOff>
    </xdr:to>
    <xdr:sp macro="" textlink="">
      <xdr:nvSpPr>
        <xdr:cNvPr id="412" name="フローチャート: 判断 411"/>
        <xdr:cNvSpPr/>
      </xdr:nvSpPr>
      <xdr:spPr>
        <a:xfrm>
          <a:off x="95885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114228</xdr:rowOff>
    </xdr:from>
    <xdr:ext cx="534377" cy="259045"/>
    <xdr:sp macro="" textlink="">
      <xdr:nvSpPr>
        <xdr:cNvPr id="413" name="テキスト ボックス 412"/>
        <xdr:cNvSpPr txBox="1"/>
      </xdr:nvSpPr>
      <xdr:spPr>
        <a:xfrm>
          <a:off x="9372111" y="1348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62037</xdr:rowOff>
    </xdr:from>
    <xdr:to>
      <xdr:col>45</xdr:col>
      <xdr:colOff>177800</xdr:colOff>
      <xdr:row>78</xdr:row>
      <xdr:rowOff>68529</xdr:rowOff>
    </xdr:to>
    <xdr:cxnSp macro="">
      <xdr:nvCxnSpPr>
        <xdr:cNvPr id="414" name="直線コネクタ 413"/>
        <xdr:cNvCxnSpPr/>
      </xdr:nvCxnSpPr>
      <xdr:spPr>
        <a:xfrm>
          <a:off x="7861300" y="13435137"/>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33130</xdr:rowOff>
    </xdr:from>
    <xdr:to>
      <xdr:col>46</xdr:col>
      <xdr:colOff>38100</xdr:colOff>
      <xdr:row>78</xdr:row>
      <xdr:rowOff>134730</xdr:rowOff>
    </xdr:to>
    <xdr:sp macro="" textlink="">
      <xdr:nvSpPr>
        <xdr:cNvPr id="415" name="フローチャート: 判断 414"/>
        <xdr:cNvSpPr/>
      </xdr:nvSpPr>
      <xdr:spPr>
        <a:xfrm>
          <a:off x="8699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125857</xdr:rowOff>
    </xdr:from>
    <xdr:ext cx="534377" cy="259045"/>
    <xdr:sp macro="" textlink="">
      <xdr:nvSpPr>
        <xdr:cNvPr id="416" name="テキスト ボックス 415"/>
        <xdr:cNvSpPr txBox="1"/>
      </xdr:nvSpPr>
      <xdr:spPr>
        <a:xfrm>
          <a:off x="8483111" y="1349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62037</xdr:rowOff>
    </xdr:from>
    <xdr:to>
      <xdr:col>41</xdr:col>
      <xdr:colOff>50800</xdr:colOff>
      <xdr:row>78</xdr:row>
      <xdr:rowOff>96014</xdr:rowOff>
    </xdr:to>
    <xdr:cxnSp macro="">
      <xdr:nvCxnSpPr>
        <xdr:cNvPr id="417" name="直線コネクタ 416"/>
        <xdr:cNvCxnSpPr/>
      </xdr:nvCxnSpPr>
      <xdr:spPr>
        <a:xfrm flipV="1">
          <a:off x="6972300" y="13435137"/>
          <a:ext cx="889000" cy="3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24839</xdr:rowOff>
    </xdr:from>
    <xdr:to>
      <xdr:col>41</xdr:col>
      <xdr:colOff>101600</xdr:colOff>
      <xdr:row>78</xdr:row>
      <xdr:rowOff>126439</xdr:rowOff>
    </xdr:to>
    <xdr:sp macro="" textlink="">
      <xdr:nvSpPr>
        <xdr:cNvPr id="418" name="フローチャート: 判断 417"/>
        <xdr:cNvSpPr/>
      </xdr:nvSpPr>
      <xdr:spPr>
        <a:xfrm>
          <a:off x="7810500" y="1339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117566</xdr:rowOff>
    </xdr:from>
    <xdr:ext cx="534377" cy="259045"/>
    <xdr:sp macro="" textlink="">
      <xdr:nvSpPr>
        <xdr:cNvPr id="419" name="テキスト ボックス 418"/>
        <xdr:cNvSpPr txBox="1"/>
      </xdr:nvSpPr>
      <xdr:spPr>
        <a:xfrm>
          <a:off x="7594111" y="134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45993</xdr:rowOff>
    </xdr:from>
    <xdr:to>
      <xdr:col>36</xdr:col>
      <xdr:colOff>165100</xdr:colOff>
      <xdr:row>78</xdr:row>
      <xdr:rowOff>147593</xdr:rowOff>
    </xdr:to>
    <xdr:sp macro="" textlink="">
      <xdr:nvSpPr>
        <xdr:cNvPr id="420" name="フローチャート: 判断 419"/>
        <xdr:cNvSpPr/>
      </xdr:nvSpPr>
      <xdr:spPr>
        <a:xfrm>
          <a:off x="6921500" y="13419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138720</xdr:rowOff>
    </xdr:from>
    <xdr:ext cx="534377" cy="259045"/>
    <xdr:sp macro="" textlink="">
      <xdr:nvSpPr>
        <xdr:cNvPr id="421" name="テキスト ボックス 420"/>
        <xdr:cNvSpPr txBox="1"/>
      </xdr:nvSpPr>
      <xdr:spPr>
        <a:xfrm>
          <a:off x="6705111" y="1351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42937</xdr:rowOff>
    </xdr:from>
    <xdr:to>
      <xdr:col>55</xdr:col>
      <xdr:colOff>50800</xdr:colOff>
      <xdr:row>77</xdr:row>
      <xdr:rowOff>144537</xdr:rowOff>
    </xdr:to>
    <xdr:sp macro="" textlink="">
      <xdr:nvSpPr>
        <xdr:cNvPr id="427" name="楕円 426"/>
        <xdr:cNvSpPr/>
      </xdr:nvSpPr>
      <xdr:spPr>
        <a:xfrm>
          <a:off x="10426700" y="1324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65814</xdr:rowOff>
    </xdr:from>
    <xdr:ext cx="534377" cy="259045"/>
    <xdr:sp macro="" textlink="">
      <xdr:nvSpPr>
        <xdr:cNvPr id="428" name="商工費該当値テキスト"/>
        <xdr:cNvSpPr txBox="1"/>
      </xdr:nvSpPr>
      <xdr:spPr>
        <a:xfrm>
          <a:off x="10528300" y="1309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93258</xdr:rowOff>
    </xdr:from>
    <xdr:to>
      <xdr:col>50</xdr:col>
      <xdr:colOff>165100</xdr:colOff>
      <xdr:row>78</xdr:row>
      <xdr:rowOff>23408</xdr:rowOff>
    </xdr:to>
    <xdr:sp macro="" textlink="">
      <xdr:nvSpPr>
        <xdr:cNvPr id="429" name="楕円 428"/>
        <xdr:cNvSpPr/>
      </xdr:nvSpPr>
      <xdr:spPr>
        <a:xfrm>
          <a:off x="9588500" y="1329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39935</xdr:rowOff>
    </xdr:from>
    <xdr:ext cx="534377" cy="259045"/>
    <xdr:sp macro="" textlink="">
      <xdr:nvSpPr>
        <xdr:cNvPr id="430" name="テキスト ボックス 429"/>
        <xdr:cNvSpPr txBox="1"/>
      </xdr:nvSpPr>
      <xdr:spPr>
        <a:xfrm>
          <a:off x="9372111" y="1307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17729</xdr:rowOff>
    </xdr:from>
    <xdr:to>
      <xdr:col>46</xdr:col>
      <xdr:colOff>38100</xdr:colOff>
      <xdr:row>78</xdr:row>
      <xdr:rowOff>119329</xdr:rowOff>
    </xdr:to>
    <xdr:sp macro="" textlink="">
      <xdr:nvSpPr>
        <xdr:cNvPr id="431" name="楕円 430"/>
        <xdr:cNvSpPr/>
      </xdr:nvSpPr>
      <xdr:spPr>
        <a:xfrm>
          <a:off x="8699500" y="1339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135856</xdr:rowOff>
    </xdr:from>
    <xdr:ext cx="534377" cy="259045"/>
    <xdr:sp macro="" textlink="">
      <xdr:nvSpPr>
        <xdr:cNvPr id="432" name="テキスト ボックス 431"/>
        <xdr:cNvSpPr txBox="1"/>
      </xdr:nvSpPr>
      <xdr:spPr>
        <a:xfrm>
          <a:off x="8483111" y="1316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11237</xdr:rowOff>
    </xdr:from>
    <xdr:to>
      <xdr:col>41</xdr:col>
      <xdr:colOff>101600</xdr:colOff>
      <xdr:row>78</xdr:row>
      <xdr:rowOff>112837</xdr:rowOff>
    </xdr:to>
    <xdr:sp macro="" textlink="">
      <xdr:nvSpPr>
        <xdr:cNvPr id="433" name="楕円 432"/>
        <xdr:cNvSpPr/>
      </xdr:nvSpPr>
      <xdr:spPr>
        <a:xfrm>
          <a:off x="7810500" y="1338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129364</xdr:rowOff>
    </xdr:from>
    <xdr:ext cx="534377" cy="259045"/>
    <xdr:sp macro="" textlink="">
      <xdr:nvSpPr>
        <xdr:cNvPr id="434" name="テキスト ボックス 433"/>
        <xdr:cNvSpPr txBox="1"/>
      </xdr:nvSpPr>
      <xdr:spPr>
        <a:xfrm>
          <a:off x="7594111" y="1315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45214</xdr:rowOff>
    </xdr:from>
    <xdr:to>
      <xdr:col>36</xdr:col>
      <xdr:colOff>165100</xdr:colOff>
      <xdr:row>78</xdr:row>
      <xdr:rowOff>146814</xdr:rowOff>
    </xdr:to>
    <xdr:sp macro="" textlink="">
      <xdr:nvSpPr>
        <xdr:cNvPr id="435" name="楕円 434"/>
        <xdr:cNvSpPr/>
      </xdr:nvSpPr>
      <xdr:spPr>
        <a:xfrm>
          <a:off x="6921500" y="1341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163341</xdr:rowOff>
    </xdr:from>
    <xdr:ext cx="534377" cy="259045"/>
    <xdr:sp macro="" textlink="">
      <xdr:nvSpPr>
        <xdr:cNvPr id="436" name="テキスト ボックス 435"/>
        <xdr:cNvSpPr txBox="1"/>
      </xdr:nvSpPr>
      <xdr:spPr>
        <a:xfrm>
          <a:off x="6705111" y="131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93469</xdr:rowOff>
    </xdr:from>
    <xdr:to>
      <xdr:col>54</xdr:col>
      <xdr:colOff>189865</xdr:colOff>
      <xdr:row>98</xdr:row>
      <xdr:rowOff>100678</xdr:rowOff>
    </xdr:to>
    <xdr:cxnSp macro="">
      <xdr:nvCxnSpPr>
        <xdr:cNvPr id="460" name="直線コネクタ 459"/>
        <xdr:cNvCxnSpPr/>
      </xdr:nvCxnSpPr>
      <xdr:spPr>
        <a:xfrm flipV="1">
          <a:off x="10475595" y="15695419"/>
          <a:ext cx="1270" cy="1207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104505</xdr:rowOff>
    </xdr:from>
    <xdr:ext cx="534377" cy="259045"/>
    <xdr:sp macro="" textlink="">
      <xdr:nvSpPr>
        <xdr:cNvPr id="461" name="土木費最小値テキスト"/>
        <xdr:cNvSpPr txBox="1"/>
      </xdr:nvSpPr>
      <xdr:spPr>
        <a:xfrm>
          <a:off x="10528300" y="16906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100678</xdr:rowOff>
    </xdr:from>
    <xdr:to>
      <xdr:col>55</xdr:col>
      <xdr:colOff>88900</xdr:colOff>
      <xdr:row>98</xdr:row>
      <xdr:rowOff>100678</xdr:rowOff>
    </xdr:to>
    <xdr:cxnSp macro="">
      <xdr:nvCxnSpPr>
        <xdr:cNvPr id="462" name="直線コネクタ 461"/>
        <xdr:cNvCxnSpPr/>
      </xdr:nvCxnSpPr>
      <xdr:spPr>
        <a:xfrm>
          <a:off x="10388600" y="1690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40146</xdr:rowOff>
    </xdr:from>
    <xdr:ext cx="599010" cy="259045"/>
    <xdr:sp macro="" textlink="">
      <xdr:nvSpPr>
        <xdr:cNvPr id="463" name="土木費最大値テキスト"/>
        <xdr:cNvSpPr txBox="1"/>
      </xdr:nvSpPr>
      <xdr:spPr>
        <a:xfrm>
          <a:off x="10528300" y="1547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173,567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93469</xdr:rowOff>
    </xdr:from>
    <xdr:to>
      <xdr:col>55</xdr:col>
      <xdr:colOff>88900</xdr:colOff>
      <xdr:row>91</xdr:row>
      <xdr:rowOff>93469</xdr:rowOff>
    </xdr:to>
    <xdr:cxnSp macro="">
      <xdr:nvCxnSpPr>
        <xdr:cNvPr id="464" name="直線コネクタ 463"/>
        <xdr:cNvCxnSpPr/>
      </xdr:nvCxnSpPr>
      <xdr:spPr>
        <a:xfrm>
          <a:off x="10388600" y="15695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102347</xdr:rowOff>
    </xdr:from>
    <xdr:to>
      <xdr:col>55</xdr:col>
      <xdr:colOff>0</xdr:colOff>
      <xdr:row>97</xdr:row>
      <xdr:rowOff>129817</xdr:rowOff>
    </xdr:to>
    <xdr:cxnSp macro="">
      <xdr:nvCxnSpPr>
        <xdr:cNvPr id="465" name="直線コネクタ 464"/>
        <xdr:cNvCxnSpPr/>
      </xdr:nvCxnSpPr>
      <xdr:spPr>
        <a:xfrm flipV="1">
          <a:off x="9639300" y="16732997"/>
          <a:ext cx="838200" cy="2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108774</xdr:rowOff>
    </xdr:from>
    <xdr:ext cx="534377" cy="259045"/>
    <xdr:sp macro="" textlink="">
      <xdr:nvSpPr>
        <xdr:cNvPr id="466" name="土木費平均値テキスト"/>
        <xdr:cNvSpPr txBox="1"/>
      </xdr:nvSpPr>
      <xdr:spPr>
        <a:xfrm>
          <a:off x="10528300" y="16396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85897</xdr:rowOff>
    </xdr:from>
    <xdr:to>
      <xdr:col>55</xdr:col>
      <xdr:colOff>50800</xdr:colOff>
      <xdr:row>97</xdr:row>
      <xdr:rowOff>16047</xdr:rowOff>
    </xdr:to>
    <xdr:sp macro="" textlink="">
      <xdr:nvSpPr>
        <xdr:cNvPr id="467" name="フローチャート: 判断 466"/>
        <xdr:cNvSpPr/>
      </xdr:nvSpPr>
      <xdr:spPr>
        <a:xfrm>
          <a:off x="10426700" y="16545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27823</xdr:rowOff>
    </xdr:from>
    <xdr:to>
      <xdr:col>50</xdr:col>
      <xdr:colOff>114300</xdr:colOff>
      <xdr:row>97</xdr:row>
      <xdr:rowOff>129817</xdr:rowOff>
    </xdr:to>
    <xdr:cxnSp macro="">
      <xdr:nvCxnSpPr>
        <xdr:cNvPr id="468" name="直線コネクタ 467"/>
        <xdr:cNvCxnSpPr/>
      </xdr:nvCxnSpPr>
      <xdr:spPr>
        <a:xfrm>
          <a:off x="8750300" y="16658473"/>
          <a:ext cx="889000" cy="10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82415</xdr:rowOff>
    </xdr:from>
    <xdr:to>
      <xdr:col>50</xdr:col>
      <xdr:colOff>165100</xdr:colOff>
      <xdr:row>97</xdr:row>
      <xdr:rowOff>12565</xdr:rowOff>
    </xdr:to>
    <xdr:sp macro="" textlink="">
      <xdr:nvSpPr>
        <xdr:cNvPr id="469" name="フローチャート: 判断 468"/>
        <xdr:cNvSpPr/>
      </xdr:nvSpPr>
      <xdr:spPr>
        <a:xfrm>
          <a:off x="95885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29092</xdr:rowOff>
    </xdr:from>
    <xdr:ext cx="534377" cy="259045"/>
    <xdr:sp macro="" textlink="">
      <xdr:nvSpPr>
        <xdr:cNvPr id="470" name="テキスト ボックス 469"/>
        <xdr:cNvSpPr txBox="1"/>
      </xdr:nvSpPr>
      <xdr:spPr>
        <a:xfrm>
          <a:off x="9372111" y="16316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27823</xdr:rowOff>
    </xdr:from>
    <xdr:to>
      <xdr:col>45</xdr:col>
      <xdr:colOff>177800</xdr:colOff>
      <xdr:row>97</xdr:row>
      <xdr:rowOff>33790</xdr:rowOff>
    </xdr:to>
    <xdr:cxnSp macro="">
      <xdr:nvCxnSpPr>
        <xdr:cNvPr id="471" name="直線コネクタ 470"/>
        <xdr:cNvCxnSpPr/>
      </xdr:nvCxnSpPr>
      <xdr:spPr>
        <a:xfrm flipV="1">
          <a:off x="7861300" y="16658473"/>
          <a:ext cx="889000" cy="5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99881</xdr:rowOff>
    </xdr:from>
    <xdr:to>
      <xdr:col>46</xdr:col>
      <xdr:colOff>38100</xdr:colOff>
      <xdr:row>97</xdr:row>
      <xdr:rowOff>30031</xdr:rowOff>
    </xdr:to>
    <xdr:sp macro="" textlink="">
      <xdr:nvSpPr>
        <xdr:cNvPr id="472" name="フローチャート: 判断 471"/>
        <xdr:cNvSpPr/>
      </xdr:nvSpPr>
      <xdr:spPr>
        <a:xfrm>
          <a:off x="8699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46558</xdr:rowOff>
    </xdr:from>
    <xdr:ext cx="534377" cy="259045"/>
    <xdr:sp macro="" textlink="">
      <xdr:nvSpPr>
        <xdr:cNvPr id="473" name="テキスト ボックス 472"/>
        <xdr:cNvSpPr txBox="1"/>
      </xdr:nvSpPr>
      <xdr:spPr>
        <a:xfrm>
          <a:off x="8483111" y="1633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33790</xdr:rowOff>
    </xdr:from>
    <xdr:to>
      <xdr:col>41</xdr:col>
      <xdr:colOff>50800</xdr:colOff>
      <xdr:row>97</xdr:row>
      <xdr:rowOff>48885</xdr:rowOff>
    </xdr:to>
    <xdr:cxnSp macro="">
      <xdr:nvCxnSpPr>
        <xdr:cNvPr id="474" name="直線コネクタ 473"/>
        <xdr:cNvCxnSpPr/>
      </xdr:nvCxnSpPr>
      <xdr:spPr>
        <a:xfrm flipV="1">
          <a:off x="6972300" y="16664440"/>
          <a:ext cx="889000" cy="1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112148</xdr:rowOff>
    </xdr:from>
    <xdr:to>
      <xdr:col>41</xdr:col>
      <xdr:colOff>101600</xdr:colOff>
      <xdr:row>97</xdr:row>
      <xdr:rowOff>42298</xdr:rowOff>
    </xdr:to>
    <xdr:sp macro="" textlink="">
      <xdr:nvSpPr>
        <xdr:cNvPr id="475" name="フローチャート: 判断 474"/>
        <xdr:cNvSpPr/>
      </xdr:nvSpPr>
      <xdr:spPr>
        <a:xfrm>
          <a:off x="7810500" y="16571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58825</xdr:rowOff>
    </xdr:from>
    <xdr:ext cx="534377" cy="259045"/>
    <xdr:sp macro="" textlink="">
      <xdr:nvSpPr>
        <xdr:cNvPr id="476" name="テキスト ボックス 475"/>
        <xdr:cNvSpPr txBox="1"/>
      </xdr:nvSpPr>
      <xdr:spPr>
        <a:xfrm>
          <a:off x="7594111" y="1634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137371</xdr:rowOff>
    </xdr:from>
    <xdr:to>
      <xdr:col>36</xdr:col>
      <xdr:colOff>165100</xdr:colOff>
      <xdr:row>96</xdr:row>
      <xdr:rowOff>67521</xdr:rowOff>
    </xdr:to>
    <xdr:sp macro="" textlink="">
      <xdr:nvSpPr>
        <xdr:cNvPr id="477" name="フローチャート: 判断 476"/>
        <xdr:cNvSpPr/>
      </xdr:nvSpPr>
      <xdr:spPr>
        <a:xfrm>
          <a:off x="6921500" y="1642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84048</xdr:rowOff>
    </xdr:from>
    <xdr:ext cx="534377" cy="259045"/>
    <xdr:sp macro="" textlink="">
      <xdr:nvSpPr>
        <xdr:cNvPr id="478" name="テキスト ボックス 477"/>
        <xdr:cNvSpPr txBox="1"/>
      </xdr:nvSpPr>
      <xdr:spPr>
        <a:xfrm>
          <a:off x="6705111" y="16200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51547</xdr:rowOff>
    </xdr:from>
    <xdr:to>
      <xdr:col>55</xdr:col>
      <xdr:colOff>50800</xdr:colOff>
      <xdr:row>97</xdr:row>
      <xdr:rowOff>153147</xdr:rowOff>
    </xdr:to>
    <xdr:sp macro="" textlink="">
      <xdr:nvSpPr>
        <xdr:cNvPr id="484" name="楕円 483"/>
        <xdr:cNvSpPr/>
      </xdr:nvSpPr>
      <xdr:spPr>
        <a:xfrm>
          <a:off x="10426700" y="16682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29974</xdr:rowOff>
    </xdr:from>
    <xdr:ext cx="534377" cy="259045"/>
    <xdr:sp macro="" textlink="">
      <xdr:nvSpPr>
        <xdr:cNvPr id="485" name="土木費該当値テキスト"/>
        <xdr:cNvSpPr txBox="1"/>
      </xdr:nvSpPr>
      <xdr:spPr>
        <a:xfrm>
          <a:off x="10528300" y="1666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79017</xdr:rowOff>
    </xdr:from>
    <xdr:to>
      <xdr:col>50</xdr:col>
      <xdr:colOff>165100</xdr:colOff>
      <xdr:row>98</xdr:row>
      <xdr:rowOff>9167</xdr:rowOff>
    </xdr:to>
    <xdr:sp macro="" textlink="">
      <xdr:nvSpPr>
        <xdr:cNvPr id="486" name="楕円 485"/>
        <xdr:cNvSpPr/>
      </xdr:nvSpPr>
      <xdr:spPr>
        <a:xfrm>
          <a:off x="9588500" y="16709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294</xdr:rowOff>
    </xdr:from>
    <xdr:ext cx="534377" cy="259045"/>
    <xdr:sp macro="" textlink="">
      <xdr:nvSpPr>
        <xdr:cNvPr id="487" name="テキスト ボックス 486"/>
        <xdr:cNvSpPr txBox="1"/>
      </xdr:nvSpPr>
      <xdr:spPr>
        <a:xfrm>
          <a:off x="9372111" y="1680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148473</xdr:rowOff>
    </xdr:from>
    <xdr:to>
      <xdr:col>46</xdr:col>
      <xdr:colOff>38100</xdr:colOff>
      <xdr:row>97</xdr:row>
      <xdr:rowOff>78623</xdr:rowOff>
    </xdr:to>
    <xdr:sp macro="" textlink="">
      <xdr:nvSpPr>
        <xdr:cNvPr id="488" name="楕円 487"/>
        <xdr:cNvSpPr/>
      </xdr:nvSpPr>
      <xdr:spPr>
        <a:xfrm>
          <a:off x="8699500" y="166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69750</xdr:rowOff>
    </xdr:from>
    <xdr:ext cx="534377" cy="259045"/>
    <xdr:sp macro="" textlink="">
      <xdr:nvSpPr>
        <xdr:cNvPr id="489" name="テキスト ボックス 488"/>
        <xdr:cNvSpPr txBox="1"/>
      </xdr:nvSpPr>
      <xdr:spPr>
        <a:xfrm>
          <a:off x="8483111" y="1670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154440</xdr:rowOff>
    </xdr:from>
    <xdr:to>
      <xdr:col>41</xdr:col>
      <xdr:colOff>101600</xdr:colOff>
      <xdr:row>97</xdr:row>
      <xdr:rowOff>84590</xdr:rowOff>
    </xdr:to>
    <xdr:sp macro="" textlink="">
      <xdr:nvSpPr>
        <xdr:cNvPr id="490" name="楕円 489"/>
        <xdr:cNvSpPr/>
      </xdr:nvSpPr>
      <xdr:spPr>
        <a:xfrm>
          <a:off x="7810500" y="1661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75717</xdr:rowOff>
    </xdr:from>
    <xdr:ext cx="534377" cy="259045"/>
    <xdr:sp macro="" textlink="">
      <xdr:nvSpPr>
        <xdr:cNvPr id="491" name="テキスト ボックス 490"/>
        <xdr:cNvSpPr txBox="1"/>
      </xdr:nvSpPr>
      <xdr:spPr>
        <a:xfrm>
          <a:off x="7594111" y="1670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169535</xdr:rowOff>
    </xdr:from>
    <xdr:to>
      <xdr:col>36</xdr:col>
      <xdr:colOff>165100</xdr:colOff>
      <xdr:row>97</xdr:row>
      <xdr:rowOff>99685</xdr:rowOff>
    </xdr:to>
    <xdr:sp macro="" textlink="">
      <xdr:nvSpPr>
        <xdr:cNvPr id="492" name="楕円 491"/>
        <xdr:cNvSpPr/>
      </xdr:nvSpPr>
      <xdr:spPr>
        <a:xfrm>
          <a:off x="6921500" y="1662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90812</xdr:rowOff>
    </xdr:from>
    <xdr:ext cx="534377" cy="259045"/>
    <xdr:sp macro="" textlink="">
      <xdr:nvSpPr>
        <xdr:cNvPr id="493" name="テキスト ボックス 492"/>
        <xdr:cNvSpPr txBox="1"/>
      </xdr:nvSpPr>
      <xdr:spPr>
        <a:xfrm>
          <a:off x="6705111" y="1672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142367</xdr:rowOff>
    </xdr:from>
    <xdr:to>
      <xdr:col>85</xdr:col>
      <xdr:colOff>126364</xdr:colOff>
      <xdr:row>37</xdr:row>
      <xdr:rowOff>168313</xdr:rowOff>
    </xdr:to>
    <xdr:cxnSp macro="">
      <xdr:nvCxnSpPr>
        <xdr:cNvPr id="517" name="直線コネクタ 516"/>
        <xdr:cNvCxnSpPr/>
      </xdr:nvCxnSpPr>
      <xdr:spPr>
        <a:xfrm flipV="1">
          <a:off x="16317595" y="5285867"/>
          <a:ext cx="1269" cy="12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690</xdr:rowOff>
    </xdr:from>
    <xdr:ext cx="534377" cy="259045"/>
    <xdr:sp macro="" textlink="">
      <xdr:nvSpPr>
        <xdr:cNvPr id="518" name="消防費最小値テキスト"/>
        <xdr:cNvSpPr txBox="1"/>
      </xdr:nvSpPr>
      <xdr:spPr>
        <a:xfrm>
          <a:off x="16370300" y="651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168313</xdr:rowOff>
    </xdr:from>
    <xdr:to>
      <xdr:col>86</xdr:col>
      <xdr:colOff>25400</xdr:colOff>
      <xdr:row>37</xdr:row>
      <xdr:rowOff>168313</xdr:rowOff>
    </xdr:to>
    <xdr:cxnSp macro="">
      <xdr:nvCxnSpPr>
        <xdr:cNvPr id="519" name="直線コネクタ 518"/>
        <xdr:cNvCxnSpPr/>
      </xdr:nvCxnSpPr>
      <xdr:spPr>
        <a:xfrm>
          <a:off x="16230600" y="651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89044</xdr:rowOff>
    </xdr:from>
    <xdr:ext cx="534377" cy="259045"/>
    <xdr:sp macro="" textlink="">
      <xdr:nvSpPr>
        <xdr:cNvPr id="520" name="消防費最大値テキスト"/>
        <xdr:cNvSpPr txBox="1"/>
      </xdr:nvSpPr>
      <xdr:spPr>
        <a:xfrm>
          <a:off x="16370300" y="5061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75,860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142367</xdr:rowOff>
    </xdr:from>
    <xdr:to>
      <xdr:col>86</xdr:col>
      <xdr:colOff>25400</xdr:colOff>
      <xdr:row>30</xdr:row>
      <xdr:rowOff>142367</xdr:rowOff>
    </xdr:to>
    <xdr:cxnSp macro="">
      <xdr:nvCxnSpPr>
        <xdr:cNvPr id="521" name="直線コネクタ 520"/>
        <xdr:cNvCxnSpPr/>
      </xdr:nvCxnSpPr>
      <xdr:spPr>
        <a:xfrm>
          <a:off x="16230600" y="528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161836</xdr:rowOff>
    </xdr:from>
    <xdr:to>
      <xdr:col>85</xdr:col>
      <xdr:colOff>127000</xdr:colOff>
      <xdr:row>37</xdr:row>
      <xdr:rowOff>45555</xdr:rowOff>
    </xdr:to>
    <xdr:cxnSp macro="">
      <xdr:nvCxnSpPr>
        <xdr:cNvPr id="522" name="直線コネクタ 521"/>
        <xdr:cNvCxnSpPr/>
      </xdr:nvCxnSpPr>
      <xdr:spPr>
        <a:xfrm>
          <a:off x="15481300" y="6334036"/>
          <a:ext cx="838200" cy="55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60151</xdr:rowOff>
    </xdr:from>
    <xdr:ext cx="534377" cy="259045"/>
    <xdr:sp macro="" textlink="">
      <xdr:nvSpPr>
        <xdr:cNvPr id="523" name="消防費平均値テキスト"/>
        <xdr:cNvSpPr txBox="1"/>
      </xdr:nvSpPr>
      <xdr:spPr>
        <a:xfrm>
          <a:off x="16370300" y="6060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37274</xdr:rowOff>
    </xdr:from>
    <xdr:to>
      <xdr:col>85</xdr:col>
      <xdr:colOff>177800</xdr:colOff>
      <xdr:row>36</xdr:row>
      <xdr:rowOff>138874</xdr:rowOff>
    </xdr:to>
    <xdr:sp macro="" textlink="">
      <xdr:nvSpPr>
        <xdr:cNvPr id="524" name="フローチャート: 判断 523"/>
        <xdr:cNvSpPr/>
      </xdr:nvSpPr>
      <xdr:spPr>
        <a:xfrm>
          <a:off x="162687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62567</xdr:rowOff>
    </xdr:from>
    <xdr:to>
      <xdr:col>81</xdr:col>
      <xdr:colOff>50800</xdr:colOff>
      <xdr:row>36</xdr:row>
      <xdr:rowOff>161836</xdr:rowOff>
    </xdr:to>
    <xdr:cxnSp macro="">
      <xdr:nvCxnSpPr>
        <xdr:cNvPr id="525" name="直線コネクタ 524"/>
        <xdr:cNvCxnSpPr/>
      </xdr:nvCxnSpPr>
      <xdr:spPr>
        <a:xfrm>
          <a:off x="14592300" y="5891867"/>
          <a:ext cx="889000" cy="44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53086</xdr:rowOff>
    </xdr:from>
    <xdr:to>
      <xdr:col>81</xdr:col>
      <xdr:colOff>101600</xdr:colOff>
      <xdr:row>36</xdr:row>
      <xdr:rowOff>154686</xdr:rowOff>
    </xdr:to>
    <xdr:sp macro="" textlink="">
      <xdr:nvSpPr>
        <xdr:cNvPr id="526" name="フローチャート: 判断 525"/>
        <xdr:cNvSpPr/>
      </xdr:nvSpPr>
      <xdr:spPr>
        <a:xfrm>
          <a:off x="15430500" y="622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171213</xdr:rowOff>
    </xdr:from>
    <xdr:ext cx="534377" cy="259045"/>
    <xdr:sp macro="" textlink="">
      <xdr:nvSpPr>
        <xdr:cNvPr id="527" name="テキスト ボックス 526"/>
        <xdr:cNvSpPr txBox="1"/>
      </xdr:nvSpPr>
      <xdr:spPr>
        <a:xfrm>
          <a:off x="15214111" y="600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62567</xdr:rowOff>
    </xdr:from>
    <xdr:to>
      <xdr:col>76</xdr:col>
      <xdr:colOff>114300</xdr:colOff>
      <xdr:row>36</xdr:row>
      <xdr:rowOff>23533</xdr:rowOff>
    </xdr:to>
    <xdr:cxnSp macro="">
      <xdr:nvCxnSpPr>
        <xdr:cNvPr id="528" name="直線コネクタ 527"/>
        <xdr:cNvCxnSpPr/>
      </xdr:nvCxnSpPr>
      <xdr:spPr>
        <a:xfrm flipV="1">
          <a:off x="13703300" y="5891867"/>
          <a:ext cx="889000" cy="303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49886</xdr:rowOff>
    </xdr:from>
    <xdr:to>
      <xdr:col>76</xdr:col>
      <xdr:colOff>165100</xdr:colOff>
      <xdr:row>36</xdr:row>
      <xdr:rowOff>151486</xdr:rowOff>
    </xdr:to>
    <xdr:sp macro="" textlink="">
      <xdr:nvSpPr>
        <xdr:cNvPr id="529" name="フローチャート: 判断 528"/>
        <xdr:cNvSpPr/>
      </xdr:nvSpPr>
      <xdr:spPr>
        <a:xfrm>
          <a:off x="14541500" y="622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142613</xdr:rowOff>
    </xdr:from>
    <xdr:ext cx="534377" cy="259045"/>
    <xdr:sp macro="" textlink="">
      <xdr:nvSpPr>
        <xdr:cNvPr id="530" name="テキスト ボックス 529"/>
        <xdr:cNvSpPr txBox="1"/>
      </xdr:nvSpPr>
      <xdr:spPr>
        <a:xfrm>
          <a:off x="14325111" y="631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23533</xdr:rowOff>
    </xdr:from>
    <xdr:to>
      <xdr:col>71</xdr:col>
      <xdr:colOff>177800</xdr:colOff>
      <xdr:row>37</xdr:row>
      <xdr:rowOff>59518</xdr:rowOff>
    </xdr:to>
    <xdr:cxnSp macro="">
      <xdr:nvCxnSpPr>
        <xdr:cNvPr id="531" name="直線コネクタ 530"/>
        <xdr:cNvCxnSpPr/>
      </xdr:nvCxnSpPr>
      <xdr:spPr>
        <a:xfrm flipV="1">
          <a:off x="12814300" y="6195733"/>
          <a:ext cx="889000" cy="20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40094</xdr:rowOff>
    </xdr:from>
    <xdr:to>
      <xdr:col>72</xdr:col>
      <xdr:colOff>38100</xdr:colOff>
      <xdr:row>36</xdr:row>
      <xdr:rowOff>141694</xdr:rowOff>
    </xdr:to>
    <xdr:sp macro="" textlink="">
      <xdr:nvSpPr>
        <xdr:cNvPr id="532" name="フローチャート: 判断 531"/>
        <xdr:cNvSpPr/>
      </xdr:nvSpPr>
      <xdr:spPr>
        <a:xfrm>
          <a:off x="13652500" y="6212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132821</xdr:rowOff>
    </xdr:from>
    <xdr:ext cx="534377" cy="259045"/>
    <xdr:sp macro="" textlink="">
      <xdr:nvSpPr>
        <xdr:cNvPr id="533" name="テキスト ボックス 532"/>
        <xdr:cNvSpPr txBox="1"/>
      </xdr:nvSpPr>
      <xdr:spPr>
        <a:xfrm>
          <a:off x="13436111" y="6305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33179</xdr:rowOff>
    </xdr:from>
    <xdr:to>
      <xdr:col>67</xdr:col>
      <xdr:colOff>101600</xdr:colOff>
      <xdr:row>36</xdr:row>
      <xdr:rowOff>134779</xdr:rowOff>
    </xdr:to>
    <xdr:sp macro="" textlink="">
      <xdr:nvSpPr>
        <xdr:cNvPr id="534" name="フローチャート: 判断 533"/>
        <xdr:cNvSpPr/>
      </xdr:nvSpPr>
      <xdr:spPr>
        <a:xfrm>
          <a:off x="12763500" y="620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151306</xdr:rowOff>
    </xdr:from>
    <xdr:ext cx="534377" cy="259045"/>
    <xdr:sp macro="" textlink="">
      <xdr:nvSpPr>
        <xdr:cNvPr id="535" name="テキスト ボックス 534"/>
        <xdr:cNvSpPr txBox="1"/>
      </xdr:nvSpPr>
      <xdr:spPr>
        <a:xfrm>
          <a:off x="12547111" y="598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166205</xdr:rowOff>
    </xdr:from>
    <xdr:to>
      <xdr:col>85</xdr:col>
      <xdr:colOff>177800</xdr:colOff>
      <xdr:row>37</xdr:row>
      <xdr:rowOff>96355</xdr:rowOff>
    </xdr:to>
    <xdr:sp macro="" textlink="">
      <xdr:nvSpPr>
        <xdr:cNvPr id="541" name="楕円 540"/>
        <xdr:cNvSpPr/>
      </xdr:nvSpPr>
      <xdr:spPr>
        <a:xfrm>
          <a:off x="16268700" y="633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81132</xdr:rowOff>
    </xdr:from>
    <xdr:ext cx="534377" cy="259045"/>
    <xdr:sp macro="" textlink="">
      <xdr:nvSpPr>
        <xdr:cNvPr id="542" name="消防費該当値テキスト"/>
        <xdr:cNvSpPr txBox="1"/>
      </xdr:nvSpPr>
      <xdr:spPr>
        <a:xfrm>
          <a:off x="16370300" y="625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111036</xdr:rowOff>
    </xdr:from>
    <xdr:to>
      <xdr:col>81</xdr:col>
      <xdr:colOff>101600</xdr:colOff>
      <xdr:row>37</xdr:row>
      <xdr:rowOff>41186</xdr:rowOff>
    </xdr:to>
    <xdr:sp macro="" textlink="">
      <xdr:nvSpPr>
        <xdr:cNvPr id="543" name="楕円 542"/>
        <xdr:cNvSpPr/>
      </xdr:nvSpPr>
      <xdr:spPr>
        <a:xfrm>
          <a:off x="15430500" y="628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32313</xdr:rowOff>
    </xdr:from>
    <xdr:ext cx="534377" cy="259045"/>
    <xdr:sp macro="" textlink="">
      <xdr:nvSpPr>
        <xdr:cNvPr id="544" name="テキスト ボックス 543"/>
        <xdr:cNvSpPr txBox="1"/>
      </xdr:nvSpPr>
      <xdr:spPr>
        <a:xfrm>
          <a:off x="15214111" y="637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11767</xdr:rowOff>
    </xdr:from>
    <xdr:to>
      <xdr:col>76</xdr:col>
      <xdr:colOff>165100</xdr:colOff>
      <xdr:row>34</xdr:row>
      <xdr:rowOff>113367</xdr:rowOff>
    </xdr:to>
    <xdr:sp macro="" textlink="">
      <xdr:nvSpPr>
        <xdr:cNvPr id="545" name="楕円 544"/>
        <xdr:cNvSpPr/>
      </xdr:nvSpPr>
      <xdr:spPr>
        <a:xfrm>
          <a:off x="14541500" y="584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129894</xdr:rowOff>
    </xdr:from>
    <xdr:ext cx="534377" cy="259045"/>
    <xdr:sp macro="" textlink="">
      <xdr:nvSpPr>
        <xdr:cNvPr id="546" name="テキスト ボックス 545"/>
        <xdr:cNvSpPr txBox="1"/>
      </xdr:nvSpPr>
      <xdr:spPr>
        <a:xfrm>
          <a:off x="14325111" y="561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144183</xdr:rowOff>
    </xdr:from>
    <xdr:to>
      <xdr:col>72</xdr:col>
      <xdr:colOff>38100</xdr:colOff>
      <xdr:row>36</xdr:row>
      <xdr:rowOff>74333</xdr:rowOff>
    </xdr:to>
    <xdr:sp macro="" textlink="">
      <xdr:nvSpPr>
        <xdr:cNvPr id="547" name="楕円 546"/>
        <xdr:cNvSpPr/>
      </xdr:nvSpPr>
      <xdr:spPr>
        <a:xfrm>
          <a:off x="13652500" y="614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90860</xdr:rowOff>
    </xdr:from>
    <xdr:ext cx="534377" cy="259045"/>
    <xdr:sp macro="" textlink="">
      <xdr:nvSpPr>
        <xdr:cNvPr id="548" name="テキスト ボックス 547"/>
        <xdr:cNvSpPr txBox="1"/>
      </xdr:nvSpPr>
      <xdr:spPr>
        <a:xfrm>
          <a:off x="13436111" y="592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8718</xdr:rowOff>
    </xdr:from>
    <xdr:to>
      <xdr:col>67</xdr:col>
      <xdr:colOff>101600</xdr:colOff>
      <xdr:row>37</xdr:row>
      <xdr:rowOff>110318</xdr:rowOff>
    </xdr:to>
    <xdr:sp macro="" textlink="">
      <xdr:nvSpPr>
        <xdr:cNvPr id="549" name="楕円 548"/>
        <xdr:cNvSpPr/>
      </xdr:nvSpPr>
      <xdr:spPr>
        <a:xfrm>
          <a:off x="12763500" y="635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101445</xdr:rowOff>
    </xdr:from>
    <xdr:ext cx="534377" cy="259045"/>
    <xdr:sp macro="" textlink="">
      <xdr:nvSpPr>
        <xdr:cNvPr id="550" name="テキスト ボックス 549"/>
        <xdr:cNvSpPr txBox="1"/>
      </xdr:nvSpPr>
      <xdr:spPr>
        <a:xfrm>
          <a:off x="12547111" y="644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70510</xdr:rowOff>
    </xdr:from>
    <xdr:to>
      <xdr:col>85</xdr:col>
      <xdr:colOff>126364</xdr:colOff>
      <xdr:row>58</xdr:row>
      <xdr:rowOff>67622</xdr:rowOff>
    </xdr:to>
    <xdr:cxnSp macro="">
      <xdr:nvCxnSpPr>
        <xdr:cNvPr id="574" name="直線コネクタ 573"/>
        <xdr:cNvCxnSpPr/>
      </xdr:nvCxnSpPr>
      <xdr:spPr>
        <a:xfrm flipV="1">
          <a:off x="16317595" y="8814460"/>
          <a:ext cx="1269" cy="1197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71449</xdr:rowOff>
    </xdr:from>
    <xdr:ext cx="534377" cy="259045"/>
    <xdr:sp macro="" textlink="">
      <xdr:nvSpPr>
        <xdr:cNvPr id="575" name="教育費最小値テキスト"/>
        <xdr:cNvSpPr txBox="1"/>
      </xdr:nvSpPr>
      <xdr:spPr>
        <a:xfrm>
          <a:off x="16370300" y="10015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67622</xdr:rowOff>
    </xdr:from>
    <xdr:to>
      <xdr:col>86</xdr:col>
      <xdr:colOff>25400</xdr:colOff>
      <xdr:row>58</xdr:row>
      <xdr:rowOff>67622</xdr:rowOff>
    </xdr:to>
    <xdr:cxnSp macro="">
      <xdr:nvCxnSpPr>
        <xdr:cNvPr id="576" name="直線コネクタ 575"/>
        <xdr:cNvCxnSpPr/>
      </xdr:nvCxnSpPr>
      <xdr:spPr>
        <a:xfrm>
          <a:off x="16230600" y="10011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17187</xdr:rowOff>
    </xdr:from>
    <xdr:ext cx="599010" cy="259045"/>
    <xdr:sp macro="" textlink="">
      <xdr:nvSpPr>
        <xdr:cNvPr id="577" name="教育費最大値テキスト"/>
        <xdr:cNvSpPr txBox="1"/>
      </xdr:nvSpPr>
      <xdr:spPr>
        <a:xfrm>
          <a:off x="16370300" y="858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70510</xdr:rowOff>
    </xdr:from>
    <xdr:to>
      <xdr:col>86</xdr:col>
      <xdr:colOff>25400</xdr:colOff>
      <xdr:row>51</xdr:row>
      <xdr:rowOff>70510</xdr:rowOff>
    </xdr:to>
    <xdr:cxnSp macro="">
      <xdr:nvCxnSpPr>
        <xdr:cNvPr id="578" name="直線コネクタ 577"/>
        <xdr:cNvCxnSpPr/>
      </xdr:nvCxnSpPr>
      <xdr:spPr>
        <a:xfrm>
          <a:off x="16230600" y="881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43040</xdr:rowOff>
    </xdr:from>
    <xdr:to>
      <xdr:col>85</xdr:col>
      <xdr:colOff>127000</xdr:colOff>
      <xdr:row>57</xdr:row>
      <xdr:rowOff>69550</xdr:rowOff>
    </xdr:to>
    <xdr:cxnSp macro="">
      <xdr:nvCxnSpPr>
        <xdr:cNvPr id="579" name="直線コネクタ 578"/>
        <xdr:cNvCxnSpPr/>
      </xdr:nvCxnSpPr>
      <xdr:spPr>
        <a:xfrm flipV="1">
          <a:off x="15481300" y="9815690"/>
          <a:ext cx="838200" cy="2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74827</xdr:rowOff>
    </xdr:from>
    <xdr:ext cx="534377" cy="259045"/>
    <xdr:sp macro="" textlink="">
      <xdr:nvSpPr>
        <xdr:cNvPr id="580" name="教育費平均値テキスト"/>
        <xdr:cNvSpPr txBox="1"/>
      </xdr:nvSpPr>
      <xdr:spPr>
        <a:xfrm>
          <a:off x="16370300" y="950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51950</xdr:rowOff>
    </xdr:from>
    <xdr:to>
      <xdr:col>85</xdr:col>
      <xdr:colOff>177800</xdr:colOff>
      <xdr:row>56</xdr:row>
      <xdr:rowOff>153550</xdr:rowOff>
    </xdr:to>
    <xdr:sp macro="" textlink="">
      <xdr:nvSpPr>
        <xdr:cNvPr id="581" name="フローチャート: 判断 580"/>
        <xdr:cNvSpPr/>
      </xdr:nvSpPr>
      <xdr:spPr>
        <a:xfrm>
          <a:off x="16268700" y="965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170820</xdr:rowOff>
    </xdr:from>
    <xdr:to>
      <xdr:col>81</xdr:col>
      <xdr:colOff>50800</xdr:colOff>
      <xdr:row>57</xdr:row>
      <xdr:rowOff>69550</xdr:rowOff>
    </xdr:to>
    <xdr:cxnSp macro="">
      <xdr:nvCxnSpPr>
        <xdr:cNvPr id="582" name="直線コネクタ 581"/>
        <xdr:cNvCxnSpPr/>
      </xdr:nvCxnSpPr>
      <xdr:spPr>
        <a:xfrm>
          <a:off x="14592300" y="9772020"/>
          <a:ext cx="889000" cy="7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47402</xdr:rowOff>
    </xdr:from>
    <xdr:to>
      <xdr:col>81</xdr:col>
      <xdr:colOff>101600</xdr:colOff>
      <xdr:row>56</xdr:row>
      <xdr:rowOff>149002</xdr:rowOff>
    </xdr:to>
    <xdr:sp macro="" textlink="">
      <xdr:nvSpPr>
        <xdr:cNvPr id="583" name="フローチャート: 判断 582"/>
        <xdr:cNvSpPr/>
      </xdr:nvSpPr>
      <xdr:spPr>
        <a:xfrm>
          <a:off x="154305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165529</xdr:rowOff>
    </xdr:from>
    <xdr:ext cx="534377" cy="259045"/>
    <xdr:sp macro="" textlink="">
      <xdr:nvSpPr>
        <xdr:cNvPr id="584" name="テキスト ボックス 583"/>
        <xdr:cNvSpPr txBox="1"/>
      </xdr:nvSpPr>
      <xdr:spPr>
        <a:xfrm>
          <a:off x="15214111" y="942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146909</xdr:rowOff>
    </xdr:from>
    <xdr:to>
      <xdr:col>76</xdr:col>
      <xdr:colOff>114300</xdr:colOff>
      <xdr:row>56</xdr:row>
      <xdr:rowOff>170820</xdr:rowOff>
    </xdr:to>
    <xdr:cxnSp macro="">
      <xdr:nvCxnSpPr>
        <xdr:cNvPr id="585" name="直線コネクタ 584"/>
        <xdr:cNvCxnSpPr/>
      </xdr:nvCxnSpPr>
      <xdr:spPr>
        <a:xfrm>
          <a:off x="13703300" y="9748109"/>
          <a:ext cx="889000" cy="2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51013</xdr:rowOff>
    </xdr:from>
    <xdr:to>
      <xdr:col>76</xdr:col>
      <xdr:colOff>165100</xdr:colOff>
      <xdr:row>56</xdr:row>
      <xdr:rowOff>152613</xdr:rowOff>
    </xdr:to>
    <xdr:sp macro="" textlink="">
      <xdr:nvSpPr>
        <xdr:cNvPr id="586" name="フローチャート: 判断 585"/>
        <xdr:cNvSpPr/>
      </xdr:nvSpPr>
      <xdr:spPr>
        <a:xfrm>
          <a:off x="14541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169140</xdr:rowOff>
    </xdr:from>
    <xdr:ext cx="534377" cy="259045"/>
    <xdr:sp macro="" textlink="">
      <xdr:nvSpPr>
        <xdr:cNvPr id="587" name="テキスト ボックス 586"/>
        <xdr:cNvSpPr txBox="1"/>
      </xdr:nvSpPr>
      <xdr:spPr>
        <a:xfrm>
          <a:off x="14325111" y="942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9284</xdr:rowOff>
    </xdr:from>
    <xdr:to>
      <xdr:col>71</xdr:col>
      <xdr:colOff>177800</xdr:colOff>
      <xdr:row>56</xdr:row>
      <xdr:rowOff>146909</xdr:rowOff>
    </xdr:to>
    <xdr:cxnSp macro="">
      <xdr:nvCxnSpPr>
        <xdr:cNvPr id="588" name="直線コネクタ 587"/>
        <xdr:cNvCxnSpPr/>
      </xdr:nvCxnSpPr>
      <xdr:spPr>
        <a:xfrm>
          <a:off x="12814300" y="9610484"/>
          <a:ext cx="889000" cy="13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49292</xdr:rowOff>
    </xdr:from>
    <xdr:to>
      <xdr:col>72</xdr:col>
      <xdr:colOff>38100</xdr:colOff>
      <xdr:row>56</xdr:row>
      <xdr:rowOff>150892</xdr:rowOff>
    </xdr:to>
    <xdr:sp macro="" textlink="">
      <xdr:nvSpPr>
        <xdr:cNvPr id="589" name="フローチャート: 判断 588"/>
        <xdr:cNvSpPr/>
      </xdr:nvSpPr>
      <xdr:spPr>
        <a:xfrm>
          <a:off x="13652500" y="965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167419</xdr:rowOff>
    </xdr:from>
    <xdr:ext cx="534377" cy="259045"/>
    <xdr:sp macro="" textlink="">
      <xdr:nvSpPr>
        <xdr:cNvPr id="590" name="テキスト ボックス 589"/>
        <xdr:cNvSpPr txBox="1"/>
      </xdr:nvSpPr>
      <xdr:spPr>
        <a:xfrm>
          <a:off x="13436111" y="942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45283</xdr:rowOff>
    </xdr:from>
    <xdr:to>
      <xdr:col>67</xdr:col>
      <xdr:colOff>101600</xdr:colOff>
      <xdr:row>56</xdr:row>
      <xdr:rowOff>146883</xdr:rowOff>
    </xdr:to>
    <xdr:sp macro="" textlink="">
      <xdr:nvSpPr>
        <xdr:cNvPr id="591" name="フローチャート: 判断 590"/>
        <xdr:cNvSpPr/>
      </xdr:nvSpPr>
      <xdr:spPr>
        <a:xfrm>
          <a:off x="12763500" y="9646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138010</xdr:rowOff>
    </xdr:from>
    <xdr:ext cx="534377" cy="259045"/>
    <xdr:sp macro="" textlink="">
      <xdr:nvSpPr>
        <xdr:cNvPr id="592" name="テキスト ボックス 591"/>
        <xdr:cNvSpPr txBox="1"/>
      </xdr:nvSpPr>
      <xdr:spPr>
        <a:xfrm>
          <a:off x="12547111" y="973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163690</xdr:rowOff>
    </xdr:from>
    <xdr:to>
      <xdr:col>85</xdr:col>
      <xdr:colOff>177800</xdr:colOff>
      <xdr:row>57</xdr:row>
      <xdr:rowOff>93840</xdr:rowOff>
    </xdr:to>
    <xdr:sp macro="" textlink="">
      <xdr:nvSpPr>
        <xdr:cNvPr id="598" name="楕円 597"/>
        <xdr:cNvSpPr/>
      </xdr:nvSpPr>
      <xdr:spPr>
        <a:xfrm>
          <a:off x="16268700" y="97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142117</xdr:rowOff>
    </xdr:from>
    <xdr:ext cx="534377" cy="259045"/>
    <xdr:sp macro="" textlink="">
      <xdr:nvSpPr>
        <xdr:cNvPr id="599" name="教育費該当値テキスト"/>
        <xdr:cNvSpPr txBox="1"/>
      </xdr:nvSpPr>
      <xdr:spPr>
        <a:xfrm>
          <a:off x="16370300" y="9743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18750</xdr:rowOff>
    </xdr:from>
    <xdr:to>
      <xdr:col>81</xdr:col>
      <xdr:colOff>101600</xdr:colOff>
      <xdr:row>57</xdr:row>
      <xdr:rowOff>120350</xdr:rowOff>
    </xdr:to>
    <xdr:sp macro="" textlink="">
      <xdr:nvSpPr>
        <xdr:cNvPr id="600" name="楕円 599"/>
        <xdr:cNvSpPr/>
      </xdr:nvSpPr>
      <xdr:spPr>
        <a:xfrm>
          <a:off x="15430500" y="979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111477</xdr:rowOff>
    </xdr:from>
    <xdr:ext cx="534377" cy="259045"/>
    <xdr:sp macro="" textlink="">
      <xdr:nvSpPr>
        <xdr:cNvPr id="601" name="テキスト ボックス 600"/>
        <xdr:cNvSpPr txBox="1"/>
      </xdr:nvSpPr>
      <xdr:spPr>
        <a:xfrm>
          <a:off x="15214111" y="9884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120020</xdr:rowOff>
    </xdr:from>
    <xdr:to>
      <xdr:col>76</xdr:col>
      <xdr:colOff>165100</xdr:colOff>
      <xdr:row>57</xdr:row>
      <xdr:rowOff>50170</xdr:rowOff>
    </xdr:to>
    <xdr:sp macro="" textlink="">
      <xdr:nvSpPr>
        <xdr:cNvPr id="602" name="楕円 601"/>
        <xdr:cNvSpPr/>
      </xdr:nvSpPr>
      <xdr:spPr>
        <a:xfrm>
          <a:off x="14541500" y="972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41297</xdr:rowOff>
    </xdr:from>
    <xdr:ext cx="534377" cy="259045"/>
    <xdr:sp macro="" textlink="">
      <xdr:nvSpPr>
        <xdr:cNvPr id="603" name="テキスト ボックス 602"/>
        <xdr:cNvSpPr txBox="1"/>
      </xdr:nvSpPr>
      <xdr:spPr>
        <a:xfrm>
          <a:off x="14325111" y="981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96109</xdr:rowOff>
    </xdr:from>
    <xdr:to>
      <xdr:col>72</xdr:col>
      <xdr:colOff>38100</xdr:colOff>
      <xdr:row>57</xdr:row>
      <xdr:rowOff>26259</xdr:rowOff>
    </xdr:to>
    <xdr:sp macro="" textlink="">
      <xdr:nvSpPr>
        <xdr:cNvPr id="604" name="楕円 603"/>
        <xdr:cNvSpPr/>
      </xdr:nvSpPr>
      <xdr:spPr>
        <a:xfrm>
          <a:off x="13652500" y="969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17386</xdr:rowOff>
    </xdr:from>
    <xdr:ext cx="534377" cy="259045"/>
    <xdr:sp macro="" textlink="">
      <xdr:nvSpPr>
        <xdr:cNvPr id="605" name="テキスト ボックス 604"/>
        <xdr:cNvSpPr txBox="1"/>
      </xdr:nvSpPr>
      <xdr:spPr>
        <a:xfrm>
          <a:off x="13436111" y="9790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129934</xdr:rowOff>
    </xdr:from>
    <xdr:to>
      <xdr:col>67</xdr:col>
      <xdr:colOff>101600</xdr:colOff>
      <xdr:row>56</xdr:row>
      <xdr:rowOff>60084</xdr:rowOff>
    </xdr:to>
    <xdr:sp macro="" textlink="">
      <xdr:nvSpPr>
        <xdr:cNvPr id="606" name="楕円 605"/>
        <xdr:cNvSpPr/>
      </xdr:nvSpPr>
      <xdr:spPr>
        <a:xfrm>
          <a:off x="12763500" y="955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76611</xdr:rowOff>
    </xdr:from>
    <xdr:ext cx="534377" cy="259045"/>
    <xdr:sp macro="" textlink="">
      <xdr:nvSpPr>
        <xdr:cNvPr id="607" name="テキスト ボックス 606"/>
        <xdr:cNvSpPr txBox="1"/>
      </xdr:nvSpPr>
      <xdr:spPr>
        <a:xfrm>
          <a:off x="12547111" y="933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62624</xdr:rowOff>
    </xdr:from>
    <xdr:to>
      <xdr:col>85</xdr:col>
      <xdr:colOff>126364</xdr:colOff>
      <xdr:row>79</xdr:row>
      <xdr:rowOff>44450</xdr:rowOff>
    </xdr:to>
    <xdr:cxnSp macro="">
      <xdr:nvCxnSpPr>
        <xdr:cNvPr id="631" name="直線コネクタ 630"/>
        <xdr:cNvCxnSpPr/>
      </xdr:nvCxnSpPr>
      <xdr:spPr>
        <a:xfrm flipV="1">
          <a:off x="16317595" y="12235574"/>
          <a:ext cx="1269" cy="135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9301</xdr:rowOff>
    </xdr:from>
    <xdr:ext cx="599010" cy="259045"/>
    <xdr:sp macro="" textlink="">
      <xdr:nvSpPr>
        <xdr:cNvPr id="634" name="災害復旧費最大値テキスト"/>
        <xdr:cNvSpPr txBox="1"/>
      </xdr:nvSpPr>
      <xdr:spPr>
        <a:xfrm>
          <a:off x="16370300" y="1201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106,569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62624</xdr:rowOff>
    </xdr:from>
    <xdr:to>
      <xdr:col>86</xdr:col>
      <xdr:colOff>25400</xdr:colOff>
      <xdr:row>71</xdr:row>
      <xdr:rowOff>62624</xdr:rowOff>
    </xdr:to>
    <xdr:cxnSp macro="">
      <xdr:nvCxnSpPr>
        <xdr:cNvPr id="635" name="直線コネクタ 634"/>
        <xdr:cNvCxnSpPr/>
      </xdr:nvCxnSpPr>
      <xdr:spPr>
        <a:xfrm>
          <a:off x="16230600" y="12235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37846</xdr:rowOff>
    </xdr:from>
    <xdr:to>
      <xdr:col>85</xdr:col>
      <xdr:colOff>127000</xdr:colOff>
      <xdr:row>79</xdr:row>
      <xdr:rowOff>41339</xdr:rowOff>
    </xdr:to>
    <xdr:cxnSp macro="">
      <xdr:nvCxnSpPr>
        <xdr:cNvPr id="636" name="直線コネクタ 635"/>
        <xdr:cNvCxnSpPr/>
      </xdr:nvCxnSpPr>
      <xdr:spPr>
        <a:xfrm flipV="1">
          <a:off x="15481300" y="13582396"/>
          <a:ext cx="8382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72280</xdr:rowOff>
    </xdr:from>
    <xdr:ext cx="469744" cy="259045"/>
    <xdr:sp macro="" textlink="">
      <xdr:nvSpPr>
        <xdr:cNvPr id="637" name="災害復旧費平均値テキスト"/>
        <xdr:cNvSpPr txBox="1"/>
      </xdr:nvSpPr>
      <xdr:spPr>
        <a:xfrm>
          <a:off x="16370300" y="132739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49403</xdr:rowOff>
    </xdr:from>
    <xdr:to>
      <xdr:col>85</xdr:col>
      <xdr:colOff>177800</xdr:colOff>
      <xdr:row>78</xdr:row>
      <xdr:rowOff>151003</xdr:rowOff>
    </xdr:to>
    <xdr:sp macro="" textlink="">
      <xdr:nvSpPr>
        <xdr:cNvPr id="638" name="フローチャート: 判断 637"/>
        <xdr:cNvSpPr/>
      </xdr:nvSpPr>
      <xdr:spPr>
        <a:xfrm>
          <a:off x="16268700" y="1342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164085</xdr:rowOff>
    </xdr:from>
    <xdr:to>
      <xdr:col>81</xdr:col>
      <xdr:colOff>50800</xdr:colOff>
      <xdr:row>79</xdr:row>
      <xdr:rowOff>41339</xdr:rowOff>
    </xdr:to>
    <xdr:cxnSp macro="">
      <xdr:nvCxnSpPr>
        <xdr:cNvPr id="639" name="直線コネクタ 638"/>
        <xdr:cNvCxnSpPr/>
      </xdr:nvCxnSpPr>
      <xdr:spPr>
        <a:xfrm>
          <a:off x="14592300" y="13537185"/>
          <a:ext cx="889000" cy="4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97346</xdr:rowOff>
    </xdr:from>
    <xdr:to>
      <xdr:col>81</xdr:col>
      <xdr:colOff>101600</xdr:colOff>
      <xdr:row>79</xdr:row>
      <xdr:rowOff>27496</xdr:rowOff>
    </xdr:to>
    <xdr:sp macro="" textlink="">
      <xdr:nvSpPr>
        <xdr:cNvPr id="640" name="フローチャート: 判断 639"/>
        <xdr:cNvSpPr/>
      </xdr:nvSpPr>
      <xdr:spPr>
        <a:xfrm>
          <a:off x="154305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44023</xdr:rowOff>
    </xdr:from>
    <xdr:ext cx="469744" cy="259045"/>
    <xdr:sp macro="" textlink="">
      <xdr:nvSpPr>
        <xdr:cNvPr id="641" name="テキスト ボックス 640"/>
        <xdr:cNvSpPr txBox="1"/>
      </xdr:nvSpPr>
      <xdr:spPr>
        <a:xfrm>
          <a:off x="15246428" y="1324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164085</xdr:rowOff>
    </xdr:from>
    <xdr:to>
      <xdr:col>76</xdr:col>
      <xdr:colOff>114300</xdr:colOff>
      <xdr:row>78</xdr:row>
      <xdr:rowOff>170814</xdr:rowOff>
    </xdr:to>
    <xdr:cxnSp macro="">
      <xdr:nvCxnSpPr>
        <xdr:cNvPr id="642" name="直線コネクタ 641"/>
        <xdr:cNvCxnSpPr/>
      </xdr:nvCxnSpPr>
      <xdr:spPr>
        <a:xfrm flipV="1">
          <a:off x="13703300" y="13537185"/>
          <a:ext cx="889000" cy="6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111785</xdr:rowOff>
    </xdr:from>
    <xdr:to>
      <xdr:col>76</xdr:col>
      <xdr:colOff>165100</xdr:colOff>
      <xdr:row>79</xdr:row>
      <xdr:rowOff>41935</xdr:rowOff>
    </xdr:to>
    <xdr:sp macro="" textlink="">
      <xdr:nvSpPr>
        <xdr:cNvPr id="643" name="フローチャート: 判断 642"/>
        <xdr:cNvSpPr/>
      </xdr:nvSpPr>
      <xdr:spPr>
        <a:xfrm>
          <a:off x="14541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58462</xdr:rowOff>
    </xdr:from>
    <xdr:ext cx="469744" cy="259045"/>
    <xdr:sp macro="" textlink="">
      <xdr:nvSpPr>
        <xdr:cNvPr id="644" name="テキスト ボックス 643"/>
        <xdr:cNvSpPr txBox="1"/>
      </xdr:nvSpPr>
      <xdr:spPr>
        <a:xfrm>
          <a:off x="14357428" y="1326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170814</xdr:rowOff>
    </xdr:from>
    <xdr:to>
      <xdr:col>71</xdr:col>
      <xdr:colOff>177800</xdr:colOff>
      <xdr:row>79</xdr:row>
      <xdr:rowOff>20269</xdr:rowOff>
    </xdr:to>
    <xdr:cxnSp macro="">
      <xdr:nvCxnSpPr>
        <xdr:cNvPr id="645" name="直線コネクタ 644"/>
        <xdr:cNvCxnSpPr/>
      </xdr:nvCxnSpPr>
      <xdr:spPr>
        <a:xfrm flipV="1">
          <a:off x="12814300" y="13543914"/>
          <a:ext cx="889000" cy="20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102019</xdr:rowOff>
    </xdr:from>
    <xdr:to>
      <xdr:col>72</xdr:col>
      <xdr:colOff>38100</xdr:colOff>
      <xdr:row>79</xdr:row>
      <xdr:rowOff>32169</xdr:rowOff>
    </xdr:to>
    <xdr:sp macro="" textlink="">
      <xdr:nvSpPr>
        <xdr:cNvPr id="646" name="フローチャート: 判断 645"/>
        <xdr:cNvSpPr/>
      </xdr:nvSpPr>
      <xdr:spPr>
        <a:xfrm>
          <a:off x="13652500" y="1347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48696</xdr:rowOff>
    </xdr:from>
    <xdr:ext cx="469744" cy="259045"/>
    <xdr:sp macro="" textlink="">
      <xdr:nvSpPr>
        <xdr:cNvPr id="647" name="テキスト ボックス 646"/>
        <xdr:cNvSpPr txBox="1"/>
      </xdr:nvSpPr>
      <xdr:spPr>
        <a:xfrm>
          <a:off x="13468428" y="1325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62091</xdr:rowOff>
    </xdr:from>
    <xdr:to>
      <xdr:col>67</xdr:col>
      <xdr:colOff>101600</xdr:colOff>
      <xdr:row>78</xdr:row>
      <xdr:rowOff>163691</xdr:rowOff>
    </xdr:to>
    <xdr:sp macro="" textlink="">
      <xdr:nvSpPr>
        <xdr:cNvPr id="648" name="フローチャート: 判断 647"/>
        <xdr:cNvSpPr/>
      </xdr:nvSpPr>
      <xdr:spPr>
        <a:xfrm>
          <a:off x="12763500" y="1343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8768</xdr:rowOff>
    </xdr:from>
    <xdr:ext cx="469744" cy="259045"/>
    <xdr:sp macro="" textlink="">
      <xdr:nvSpPr>
        <xdr:cNvPr id="649" name="テキスト ボックス 648"/>
        <xdr:cNvSpPr txBox="1"/>
      </xdr:nvSpPr>
      <xdr:spPr>
        <a:xfrm>
          <a:off x="12579428" y="13210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158496</xdr:rowOff>
    </xdr:from>
    <xdr:to>
      <xdr:col>85</xdr:col>
      <xdr:colOff>177800</xdr:colOff>
      <xdr:row>79</xdr:row>
      <xdr:rowOff>88646</xdr:rowOff>
    </xdr:to>
    <xdr:sp macro="" textlink="">
      <xdr:nvSpPr>
        <xdr:cNvPr id="655" name="楕円 654"/>
        <xdr:cNvSpPr/>
      </xdr:nvSpPr>
      <xdr:spPr>
        <a:xfrm>
          <a:off x="162687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73423</xdr:rowOff>
    </xdr:from>
    <xdr:ext cx="378565" cy="259045"/>
    <xdr:sp macro="" textlink="">
      <xdr:nvSpPr>
        <xdr:cNvPr id="656" name="災害復旧費該当値テキスト"/>
        <xdr:cNvSpPr txBox="1"/>
      </xdr:nvSpPr>
      <xdr:spPr>
        <a:xfrm>
          <a:off x="16370300" y="134465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161989</xdr:rowOff>
    </xdr:from>
    <xdr:to>
      <xdr:col>81</xdr:col>
      <xdr:colOff>101600</xdr:colOff>
      <xdr:row>79</xdr:row>
      <xdr:rowOff>92139</xdr:rowOff>
    </xdr:to>
    <xdr:sp macro="" textlink="">
      <xdr:nvSpPr>
        <xdr:cNvPr id="657" name="楕円 656"/>
        <xdr:cNvSpPr/>
      </xdr:nvSpPr>
      <xdr:spPr>
        <a:xfrm>
          <a:off x="15430500" y="1353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83266</xdr:rowOff>
    </xdr:from>
    <xdr:ext cx="378565" cy="259045"/>
    <xdr:sp macro="" textlink="">
      <xdr:nvSpPr>
        <xdr:cNvPr id="658" name="テキスト ボックス 657"/>
        <xdr:cNvSpPr txBox="1"/>
      </xdr:nvSpPr>
      <xdr:spPr>
        <a:xfrm>
          <a:off x="15292017" y="13627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113285</xdr:rowOff>
    </xdr:from>
    <xdr:to>
      <xdr:col>76</xdr:col>
      <xdr:colOff>165100</xdr:colOff>
      <xdr:row>79</xdr:row>
      <xdr:rowOff>43435</xdr:rowOff>
    </xdr:to>
    <xdr:sp macro="" textlink="">
      <xdr:nvSpPr>
        <xdr:cNvPr id="659" name="楕円 658"/>
        <xdr:cNvSpPr/>
      </xdr:nvSpPr>
      <xdr:spPr>
        <a:xfrm>
          <a:off x="14541500" y="134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34562</xdr:rowOff>
    </xdr:from>
    <xdr:ext cx="469744" cy="259045"/>
    <xdr:sp macro="" textlink="">
      <xdr:nvSpPr>
        <xdr:cNvPr id="660" name="テキスト ボックス 659"/>
        <xdr:cNvSpPr txBox="1"/>
      </xdr:nvSpPr>
      <xdr:spPr>
        <a:xfrm>
          <a:off x="14357428" y="1357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120014</xdr:rowOff>
    </xdr:from>
    <xdr:to>
      <xdr:col>72</xdr:col>
      <xdr:colOff>38100</xdr:colOff>
      <xdr:row>79</xdr:row>
      <xdr:rowOff>50164</xdr:rowOff>
    </xdr:to>
    <xdr:sp macro="" textlink="">
      <xdr:nvSpPr>
        <xdr:cNvPr id="661" name="楕円 660"/>
        <xdr:cNvSpPr/>
      </xdr:nvSpPr>
      <xdr:spPr>
        <a:xfrm>
          <a:off x="13652500" y="1349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41291</xdr:rowOff>
    </xdr:from>
    <xdr:ext cx="469744" cy="259045"/>
    <xdr:sp macro="" textlink="">
      <xdr:nvSpPr>
        <xdr:cNvPr id="662" name="テキスト ボックス 661"/>
        <xdr:cNvSpPr txBox="1"/>
      </xdr:nvSpPr>
      <xdr:spPr>
        <a:xfrm>
          <a:off x="13468428" y="1358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140919</xdr:rowOff>
    </xdr:from>
    <xdr:to>
      <xdr:col>67</xdr:col>
      <xdr:colOff>101600</xdr:colOff>
      <xdr:row>79</xdr:row>
      <xdr:rowOff>71069</xdr:rowOff>
    </xdr:to>
    <xdr:sp macro="" textlink="">
      <xdr:nvSpPr>
        <xdr:cNvPr id="663" name="楕円 662"/>
        <xdr:cNvSpPr/>
      </xdr:nvSpPr>
      <xdr:spPr>
        <a:xfrm>
          <a:off x="12763500" y="1351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62196</xdr:rowOff>
    </xdr:from>
    <xdr:ext cx="469744" cy="259045"/>
    <xdr:sp macro="" textlink="">
      <xdr:nvSpPr>
        <xdr:cNvPr id="664" name="テキスト ボックス 663"/>
        <xdr:cNvSpPr txBox="1"/>
      </xdr:nvSpPr>
      <xdr:spPr>
        <a:xfrm>
          <a:off x="12579428" y="1360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162964</xdr:rowOff>
    </xdr:from>
    <xdr:to>
      <xdr:col>85</xdr:col>
      <xdr:colOff>126364</xdr:colOff>
      <xdr:row>98</xdr:row>
      <xdr:rowOff>119191</xdr:rowOff>
    </xdr:to>
    <xdr:cxnSp macro="">
      <xdr:nvCxnSpPr>
        <xdr:cNvPr id="688" name="直線コネクタ 687"/>
        <xdr:cNvCxnSpPr/>
      </xdr:nvCxnSpPr>
      <xdr:spPr>
        <a:xfrm flipV="1">
          <a:off x="16317595" y="15422014"/>
          <a:ext cx="1269" cy="1499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123018</xdr:rowOff>
    </xdr:from>
    <xdr:ext cx="534377" cy="259045"/>
    <xdr:sp macro="" textlink="">
      <xdr:nvSpPr>
        <xdr:cNvPr id="689" name="公債費最小値テキスト"/>
        <xdr:cNvSpPr txBox="1"/>
      </xdr:nvSpPr>
      <xdr:spPr>
        <a:xfrm>
          <a:off x="16370300" y="169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119191</xdr:rowOff>
    </xdr:from>
    <xdr:to>
      <xdr:col>86</xdr:col>
      <xdr:colOff>25400</xdr:colOff>
      <xdr:row>98</xdr:row>
      <xdr:rowOff>119191</xdr:rowOff>
    </xdr:to>
    <xdr:cxnSp macro="">
      <xdr:nvCxnSpPr>
        <xdr:cNvPr id="690" name="直線コネクタ 689"/>
        <xdr:cNvCxnSpPr/>
      </xdr:nvCxnSpPr>
      <xdr:spPr>
        <a:xfrm>
          <a:off x="16230600" y="1692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109641</xdr:rowOff>
    </xdr:from>
    <xdr:ext cx="599010" cy="259045"/>
    <xdr:sp macro="" textlink="">
      <xdr:nvSpPr>
        <xdr:cNvPr id="691" name="公債費最大値テキスト"/>
        <xdr:cNvSpPr txBox="1"/>
      </xdr:nvSpPr>
      <xdr:spPr>
        <a:xfrm>
          <a:off x="16370300" y="1519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418,894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162964</xdr:rowOff>
    </xdr:from>
    <xdr:to>
      <xdr:col>86</xdr:col>
      <xdr:colOff>25400</xdr:colOff>
      <xdr:row>89</xdr:row>
      <xdr:rowOff>162964</xdr:rowOff>
    </xdr:to>
    <xdr:cxnSp macro="">
      <xdr:nvCxnSpPr>
        <xdr:cNvPr id="692" name="直線コネクタ 691"/>
        <xdr:cNvCxnSpPr/>
      </xdr:nvCxnSpPr>
      <xdr:spPr>
        <a:xfrm>
          <a:off x="16230600" y="15422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71737</xdr:rowOff>
    </xdr:from>
    <xdr:to>
      <xdr:col>85</xdr:col>
      <xdr:colOff>127000</xdr:colOff>
      <xdr:row>97</xdr:row>
      <xdr:rowOff>88753</xdr:rowOff>
    </xdr:to>
    <xdr:cxnSp macro="">
      <xdr:nvCxnSpPr>
        <xdr:cNvPr id="693" name="直線コネクタ 692"/>
        <xdr:cNvCxnSpPr/>
      </xdr:nvCxnSpPr>
      <xdr:spPr>
        <a:xfrm>
          <a:off x="15481300" y="16702387"/>
          <a:ext cx="838200" cy="1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48886</xdr:rowOff>
    </xdr:from>
    <xdr:ext cx="534377" cy="259045"/>
    <xdr:sp macro="" textlink="">
      <xdr:nvSpPr>
        <xdr:cNvPr id="694" name="公債費平均値テキスト"/>
        <xdr:cNvSpPr txBox="1"/>
      </xdr:nvSpPr>
      <xdr:spPr>
        <a:xfrm>
          <a:off x="16370300" y="16679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70459</xdr:rowOff>
    </xdr:from>
    <xdr:to>
      <xdr:col>85</xdr:col>
      <xdr:colOff>177800</xdr:colOff>
      <xdr:row>98</xdr:row>
      <xdr:rowOff>609</xdr:rowOff>
    </xdr:to>
    <xdr:sp macro="" textlink="">
      <xdr:nvSpPr>
        <xdr:cNvPr id="695" name="フローチャート: 判断 694"/>
        <xdr:cNvSpPr/>
      </xdr:nvSpPr>
      <xdr:spPr>
        <a:xfrm>
          <a:off x="16268700" y="1670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71737</xdr:rowOff>
    </xdr:from>
    <xdr:to>
      <xdr:col>81</xdr:col>
      <xdr:colOff>50800</xdr:colOff>
      <xdr:row>97</xdr:row>
      <xdr:rowOff>90266</xdr:rowOff>
    </xdr:to>
    <xdr:cxnSp macro="">
      <xdr:nvCxnSpPr>
        <xdr:cNvPr id="696" name="直線コネクタ 695"/>
        <xdr:cNvCxnSpPr/>
      </xdr:nvCxnSpPr>
      <xdr:spPr>
        <a:xfrm flipV="1">
          <a:off x="14592300" y="16702387"/>
          <a:ext cx="889000" cy="1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69572</xdr:rowOff>
    </xdr:from>
    <xdr:to>
      <xdr:col>81</xdr:col>
      <xdr:colOff>101600</xdr:colOff>
      <xdr:row>97</xdr:row>
      <xdr:rowOff>171172</xdr:rowOff>
    </xdr:to>
    <xdr:sp macro="" textlink="">
      <xdr:nvSpPr>
        <xdr:cNvPr id="697" name="フローチャート: 判断 696"/>
        <xdr:cNvSpPr/>
      </xdr:nvSpPr>
      <xdr:spPr>
        <a:xfrm>
          <a:off x="154305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162299</xdr:rowOff>
    </xdr:from>
    <xdr:ext cx="534377" cy="259045"/>
    <xdr:sp macro="" textlink="">
      <xdr:nvSpPr>
        <xdr:cNvPr id="698" name="テキスト ボックス 697"/>
        <xdr:cNvSpPr txBox="1"/>
      </xdr:nvSpPr>
      <xdr:spPr>
        <a:xfrm>
          <a:off x="15214111" y="1679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68597</xdr:rowOff>
    </xdr:from>
    <xdr:to>
      <xdr:col>76</xdr:col>
      <xdr:colOff>114300</xdr:colOff>
      <xdr:row>97</xdr:row>
      <xdr:rowOff>90266</xdr:rowOff>
    </xdr:to>
    <xdr:cxnSp macro="">
      <xdr:nvCxnSpPr>
        <xdr:cNvPr id="699" name="直線コネクタ 698"/>
        <xdr:cNvCxnSpPr/>
      </xdr:nvCxnSpPr>
      <xdr:spPr>
        <a:xfrm>
          <a:off x="13703300" y="16699247"/>
          <a:ext cx="889000" cy="2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66429</xdr:rowOff>
    </xdr:from>
    <xdr:to>
      <xdr:col>76</xdr:col>
      <xdr:colOff>165100</xdr:colOff>
      <xdr:row>97</xdr:row>
      <xdr:rowOff>168029</xdr:rowOff>
    </xdr:to>
    <xdr:sp macro="" textlink="">
      <xdr:nvSpPr>
        <xdr:cNvPr id="700" name="フローチャート: 判断 699"/>
        <xdr:cNvSpPr/>
      </xdr:nvSpPr>
      <xdr:spPr>
        <a:xfrm>
          <a:off x="14541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159156</xdr:rowOff>
    </xdr:from>
    <xdr:ext cx="534377" cy="259045"/>
    <xdr:sp macro="" textlink="">
      <xdr:nvSpPr>
        <xdr:cNvPr id="701" name="テキスト ボックス 700"/>
        <xdr:cNvSpPr txBox="1"/>
      </xdr:nvSpPr>
      <xdr:spPr>
        <a:xfrm>
          <a:off x="14325111" y="1678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65949</xdr:rowOff>
    </xdr:from>
    <xdr:to>
      <xdr:col>71</xdr:col>
      <xdr:colOff>177800</xdr:colOff>
      <xdr:row>97</xdr:row>
      <xdr:rowOff>68597</xdr:rowOff>
    </xdr:to>
    <xdr:cxnSp macro="">
      <xdr:nvCxnSpPr>
        <xdr:cNvPr id="702" name="直線コネクタ 701"/>
        <xdr:cNvCxnSpPr/>
      </xdr:nvCxnSpPr>
      <xdr:spPr>
        <a:xfrm>
          <a:off x="12814300" y="16696599"/>
          <a:ext cx="889000" cy="2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67343</xdr:rowOff>
    </xdr:from>
    <xdr:to>
      <xdr:col>72</xdr:col>
      <xdr:colOff>38100</xdr:colOff>
      <xdr:row>97</xdr:row>
      <xdr:rowOff>168943</xdr:rowOff>
    </xdr:to>
    <xdr:sp macro="" textlink="">
      <xdr:nvSpPr>
        <xdr:cNvPr id="703" name="フローチャート: 判断 702"/>
        <xdr:cNvSpPr/>
      </xdr:nvSpPr>
      <xdr:spPr>
        <a:xfrm>
          <a:off x="13652500" y="1669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160070</xdr:rowOff>
    </xdr:from>
    <xdr:ext cx="534377" cy="259045"/>
    <xdr:sp macro="" textlink="">
      <xdr:nvSpPr>
        <xdr:cNvPr id="704" name="テキスト ボックス 703"/>
        <xdr:cNvSpPr txBox="1"/>
      </xdr:nvSpPr>
      <xdr:spPr>
        <a:xfrm>
          <a:off x="13436111" y="1679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78144</xdr:rowOff>
    </xdr:from>
    <xdr:to>
      <xdr:col>67</xdr:col>
      <xdr:colOff>101600</xdr:colOff>
      <xdr:row>98</xdr:row>
      <xdr:rowOff>8294</xdr:rowOff>
    </xdr:to>
    <xdr:sp macro="" textlink="">
      <xdr:nvSpPr>
        <xdr:cNvPr id="705" name="フローチャート: 判断 704"/>
        <xdr:cNvSpPr/>
      </xdr:nvSpPr>
      <xdr:spPr>
        <a:xfrm>
          <a:off x="12763500" y="1670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170871</xdr:rowOff>
    </xdr:from>
    <xdr:ext cx="534377" cy="259045"/>
    <xdr:sp macro="" textlink="">
      <xdr:nvSpPr>
        <xdr:cNvPr id="706" name="テキスト ボックス 705"/>
        <xdr:cNvSpPr txBox="1"/>
      </xdr:nvSpPr>
      <xdr:spPr>
        <a:xfrm>
          <a:off x="12547111" y="168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37953</xdr:rowOff>
    </xdr:from>
    <xdr:to>
      <xdr:col>85</xdr:col>
      <xdr:colOff>177800</xdr:colOff>
      <xdr:row>97</xdr:row>
      <xdr:rowOff>139553</xdr:rowOff>
    </xdr:to>
    <xdr:sp macro="" textlink="">
      <xdr:nvSpPr>
        <xdr:cNvPr id="712" name="楕円 711"/>
        <xdr:cNvSpPr/>
      </xdr:nvSpPr>
      <xdr:spPr>
        <a:xfrm>
          <a:off x="16268700" y="1666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60830</xdr:rowOff>
    </xdr:from>
    <xdr:ext cx="534377" cy="259045"/>
    <xdr:sp macro="" textlink="">
      <xdr:nvSpPr>
        <xdr:cNvPr id="713" name="公債費該当値テキスト"/>
        <xdr:cNvSpPr txBox="1"/>
      </xdr:nvSpPr>
      <xdr:spPr>
        <a:xfrm>
          <a:off x="16370300" y="1652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20937</xdr:rowOff>
    </xdr:from>
    <xdr:to>
      <xdr:col>81</xdr:col>
      <xdr:colOff>101600</xdr:colOff>
      <xdr:row>97</xdr:row>
      <xdr:rowOff>122537</xdr:rowOff>
    </xdr:to>
    <xdr:sp macro="" textlink="">
      <xdr:nvSpPr>
        <xdr:cNvPr id="714" name="楕円 713"/>
        <xdr:cNvSpPr/>
      </xdr:nvSpPr>
      <xdr:spPr>
        <a:xfrm>
          <a:off x="15430500" y="1665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139064</xdr:rowOff>
    </xdr:from>
    <xdr:ext cx="534377" cy="259045"/>
    <xdr:sp macro="" textlink="">
      <xdr:nvSpPr>
        <xdr:cNvPr id="715" name="テキスト ボックス 714"/>
        <xdr:cNvSpPr txBox="1"/>
      </xdr:nvSpPr>
      <xdr:spPr>
        <a:xfrm>
          <a:off x="15214111" y="1642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39466</xdr:rowOff>
    </xdr:from>
    <xdr:to>
      <xdr:col>76</xdr:col>
      <xdr:colOff>165100</xdr:colOff>
      <xdr:row>97</xdr:row>
      <xdr:rowOff>141066</xdr:rowOff>
    </xdr:to>
    <xdr:sp macro="" textlink="">
      <xdr:nvSpPr>
        <xdr:cNvPr id="716" name="楕円 715"/>
        <xdr:cNvSpPr/>
      </xdr:nvSpPr>
      <xdr:spPr>
        <a:xfrm>
          <a:off x="14541500" y="166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157593</xdr:rowOff>
    </xdr:from>
    <xdr:ext cx="534377" cy="259045"/>
    <xdr:sp macro="" textlink="">
      <xdr:nvSpPr>
        <xdr:cNvPr id="717" name="テキスト ボックス 716"/>
        <xdr:cNvSpPr txBox="1"/>
      </xdr:nvSpPr>
      <xdr:spPr>
        <a:xfrm>
          <a:off x="14325111" y="1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17797</xdr:rowOff>
    </xdr:from>
    <xdr:to>
      <xdr:col>72</xdr:col>
      <xdr:colOff>38100</xdr:colOff>
      <xdr:row>97</xdr:row>
      <xdr:rowOff>119397</xdr:rowOff>
    </xdr:to>
    <xdr:sp macro="" textlink="">
      <xdr:nvSpPr>
        <xdr:cNvPr id="718" name="楕円 717"/>
        <xdr:cNvSpPr/>
      </xdr:nvSpPr>
      <xdr:spPr>
        <a:xfrm>
          <a:off x="13652500" y="1664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135924</xdr:rowOff>
    </xdr:from>
    <xdr:ext cx="534377" cy="259045"/>
    <xdr:sp macro="" textlink="">
      <xdr:nvSpPr>
        <xdr:cNvPr id="719" name="テキスト ボックス 718"/>
        <xdr:cNvSpPr txBox="1"/>
      </xdr:nvSpPr>
      <xdr:spPr>
        <a:xfrm>
          <a:off x="13436111" y="16423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15149</xdr:rowOff>
    </xdr:from>
    <xdr:to>
      <xdr:col>67</xdr:col>
      <xdr:colOff>101600</xdr:colOff>
      <xdr:row>97</xdr:row>
      <xdr:rowOff>116749</xdr:rowOff>
    </xdr:to>
    <xdr:sp macro="" textlink="">
      <xdr:nvSpPr>
        <xdr:cNvPr id="720" name="楕円 719"/>
        <xdr:cNvSpPr/>
      </xdr:nvSpPr>
      <xdr:spPr>
        <a:xfrm>
          <a:off x="12763500" y="1664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133276</xdr:rowOff>
    </xdr:from>
    <xdr:ext cx="534377" cy="259045"/>
    <xdr:sp macro="" textlink="">
      <xdr:nvSpPr>
        <xdr:cNvPr id="721" name="テキスト ボックス 720"/>
        <xdr:cNvSpPr txBox="1"/>
      </xdr:nvSpPr>
      <xdr:spPr>
        <a:xfrm>
          <a:off x="12547111" y="16421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5" name="テキスト ボックス 73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3" name="テキスト ボックス 74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6922</xdr:rowOff>
    </xdr:from>
    <xdr:to>
      <xdr:col>116</xdr:col>
      <xdr:colOff>62864</xdr:colOff>
      <xdr:row>39</xdr:row>
      <xdr:rowOff>44450</xdr:rowOff>
    </xdr:to>
    <xdr:cxnSp macro="">
      <xdr:nvCxnSpPr>
        <xdr:cNvPr id="745" name="直線コネクタ 744"/>
        <xdr:cNvCxnSpPr/>
      </xdr:nvCxnSpPr>
      <xdr:spPr>
        <a:xfrm flipV="1">
          <a:off x="22159595" y="5321872"/>
          <a:ext cx="1269" cy="140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68407</xdr:rowOff>
    </xdr:from>
    <xdr:ext cx="249299" cy="259045"/>
    <xdr:sp macro="" textlink="">
      <xdr:nvSpPr>
        <xdr:cNvPr id="746" name="諸支出金最小値テキスト"/>
        <xdr:cNvSpPr txBox="1"/>
      </xdr:nvSpPr>
      <xdr:spPr>
        <a:xfrm>
          <a:off x="22212300" y="675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125049</xdr:rowOff>
    </xdr:from>
    <xdr:ext cx="469744" cy="259045"/>
    <xdr:sp macro="" textlink="">
      <xdr:nvSpPr>
        <xdr:cNvPr id="748" name="諸支出金最大値テキスト"/>
        <xdr:cNvSpPr txBox="1"/>
      </xdr:nvSpPr>
      <xdr:spPr>
        <a:xfrm>
          <a:off x="22212300" y="5097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6922</xdr:rowOff>
    </xdr:from>
    <xdr:to>
      <xdr:col>116</xdr:col>
      <xdr:colOff>152400</xdr:colOff>
      <xdr:row>31</xdr:row>
      <xdr:rowOff>6922</xdr:rowOff>
    </xdr:to>
    <xdr:cxnSp macro="">
      <xdr:nvCxnSpPr>
        <xdr:cNvPr id="749" name="直線コネクタ 748"/>
        <xdr:cNvCxnSpPr/>
      </xdr:nvCxnSpPr>
      <xdr:spPr>
        <a:xfrm>
          <a:off x="22072600" y="532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53594</xdr:rowOff>
    </xdr:from>
    <xdr:to>
      <xdr:col>116</xdr:col>
      <xdr:colOff>63500</xdr:colOff>
      <xdr:row>37</xdr:row>
      <xdr:rowOff>162179</xdr:rowOff>
    </xdr:to>
    <xdr:cxnSp macro="">
      <xdr:nvCxnSpPr>
        <xdr:cNvPr id="750" name="直線コネクタ 749"/>
        <xdr:cNvCxnSpPr/>
      </xdr:nvCxnSpPr>
      <xdr:spPr>
        <a:xfrm>
          <a:off x="21323300" y="6397244"/>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112857</xdr:rowOff>
    </xdr:from>
    <xdr:ext cx="378565" cy="259045"/>
    <xdr:sp macro="" textlink="">
      <xdr:nvSpPr>
        <xdr:cNvPr id="751" name="諸支出金平均値テキスト"/>
        <xdr:cNvSpPr txBox="1"/>
      </xdr:nvSpPr>
      <xdr:spPr>
        <a:xfrm>
          <a:off x="22212300" y="662795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134430</xdr:rowOff>
    </xdr:from>
    <xdr:to>
      <xdr:col>116</xdr:col>
      <xdr:colOff>114300</xdr:colOff>
      <xdr:row>39</xdr:row>
      <xdr:rowOff>64580</xdr:rowOff>
    </xdr:to>
    <xdr:sp macro="" textlink="">
      <xdr:nvSpPr>
        <xdr:cNvPr id="752" name="フローチャート: 判断 751"/>
        <xdr:cNvSpPr/>
      </xdr:nvSpPr>
      <xdr:spPr>
        <a:xfrm>
          <a:off x="22110700" y="664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53594</xdr:rowOff>
    </xdr:from>
    <xdr:to>
      <xdr:col>111</xdr:col>
      <xdr:colOff>177800</xdr:colOff>
      <xdr:row>38</xdr:row>
      <xdr:rowOff>152082</xdr:rowOff>
    </xdr:to>
    <xdr:cxnSp macro="">
      <xdr:nvCxnSpPr>
        <xdr:cNvPr id="753" name="直線コネクタ 752"/>
        <xdr:cNvCxnSpPr/>
      </xdr:nvCxnSpPr>
      <xdr:spPr>
        <a:xfrm flipV="1">
          <a:off x="20434300" y="6397244"/>
          <a:ext cx="889000" cy="269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89091</xdr:rowOff>
    </xdr:from>
    <xdr:to>
      <xdr:col>112</xdr:col>
      <xdr:colOff>38100</xdr:colOff>
      <xdr:row>39</xdr:row>
      <xdr:rowOff>19241</xdr:rowOff>
    </xdr:to>
    <xdr:sp macro="" textlink="">
      <xdr:nvSpPr>
        <xdr:cNvPr id="754" name="フローチャート: 判断 753"/>
        <xdr:cNvSpPr/>
      </xdr:nvSpPr>
      <xdr:spPr>
        <a:xfrm>
          <a:off x="21272500" y="660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10368</xdr:rowOff>
    </xdr:from>
    <xdr:ext cx="378565" cy="259045"/>
    <xdr:sp macro="" textlink="">
      <xdr:nvSpPr>
        <xdr:cNvPr id="755" name="テキスト ボックス 754"/>
        <xdr:cNvSpPr txBox="1"/>
      </xdr:nvSpPr>
      <xdr:spPr>
        <a:xfrm>
          <a:off x="21134017" y="6696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152082</xdr:rowOff>
    </xdr:from>
    <xdr:to>
      <xdr:col>107</xdr:col>
      <xdr:colOff>50800</xdr:colOff>
      <xdr:row>39</xdr:row>
      <xdr:rowOff>19114</xdr:rowOff>
    </xdr:to>
    <xdr:cxnSp macro="">
      <xdr:nvCxnSpPr>
        <xdr:cNvPr id="756" name="直線コネクタ 755"/>
        <xdr:cNvCxnSpPr/>
      </xdr:nvCxnSpPr>
      <xdr:spPr>
        <a:xfrm flipV="1">
          <a:off x="19545300" y="6667182"/>
          <a:ext cx="889000" cy="38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141097</xdr:rowOff>
    </xdr:from>
    <xdr:to>
      <xdr:col>107</xdr:col>
      <xdr:colOff>101600</xdr:colOff>
      <xdr:row>39</xdr:row>
      <xdr:rowOff>71247</xdr:rowOff>
    </xdr:to>
    <xdr:sp macro="" textlink="">
      <xdr:nvSpPr>
        <xdr:cNvPr id="757" name="フローチャート: 判断 756"/>
        <xdr:cNvSpPr/>
      </xdr:nvSpPr>
      <xdr:spPr>
        <a:xfrm>
          <a:off x="20383500" y="665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62374</xdr:rowOff>
    </xdr:from>
    <xdr:ext cx="378565" cy="259045"/>
    <xdr:sp macro="" textlink="">
      <xdr:nvSpPr>
        <xdr:cNvPr id="758" name="テキスト ボックス 757"/>
        <xdr:cNvSpPr txBox="1"/>
      </xdr:nvSpPr>
      <xdr:spPr>
        <a:xfrm>
          <a:off x="20245017" y="6748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81597</xdr:rowOff>
    </xdr:from>
    <xdr:to>
      <xdr:col>102</xdr:col>
      <xdr:colOff>114300</xdr:colOff>
      <xdr:row>39</xdr:row>
      <xdr:rowOff>19114</xdr:rowOff>
    </xdr:to>
    <xdr:cxnSp macro="">
      <xdr:nvCxnSpPr>
        <xdr:cNvPr id="759" name="直線コネクタ 758"/>
        <xdr:cNvCxnSpPr/>
      </xdr:nvCxnSpPr>
      <xdr:spPr>
        <a:xfrm>
          <a:off x="18656300" y="6425247"/>
          <a:ext cx="889000" cy="28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138049</xdr:rowOff>
    </xdr:from>
    <xdr:to>
      <xdr:col>102</xdr:col>
      <xdr:colOff>165100</xdr:colOff>
      <xdr:row>39</xdr:row>
      <xdr:rowOff>68199</xdr:rowOff>
    </xdr:to>
    <xdr:sp macro="" textlink="">
      <xdr:nvSpPr>
        <xdr:cNvPr id="760" name="フローチャート: 判断 759"/>
        <xdr:cNvSpPr/>
      </xdr:nvSpPr>
      <xdr:spPr>
        <a:xfrm>
          <a:off x="19494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84726</xdr:rowOff>
    </xdr:from>
    <xdr:ext cx="378565" cy="259045"/>
    <xdr:sp macro="" textlink="">
      <xdr:nvSpPr>
        <xdr:cNvPr id="761" name="テキスト ボックス 760"/>
        <xdr:cNvSpPr txBox="1"/>
      </xdr:nvSpPr>
      <xdr:spPr>
        <a:xfrm>
          <a:off x="19356017" y="6428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118999</xdr:rowOff>
    </xdr:from>
    <xdr:to>
      <xdr:col>98</xdr:col>
      <xdr:colOff>38100</xdr:colOff>
      <xdr:row>39</xdr:row>
      <xdr:rowOff>49149</xdr:rowOff>
    </xdr:to>
    <xdr:sp macro="" textlink="">
      <xdr:nvSpPr>
        <xdr:cNvPr id="762" name="フローチャート: 判断 761"/>
        <xdr:cNvSpPr/>
      </xdr:nvSpPr>
      <xdr:spPr>
        <a:xfrm>
          <a:off x="18605500" y="66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40276</xdr:rowOff>
    </xdr:from>
    <xdr:ext cx="378565" cy="259045"/>
    <xdr:sp macro="" textlink="">
      <xdr:nvSpPr>
        <xdr:cNvPr id="763" name="テキスト ボックス 762"/>
        <xdr:cNvSpPr txBox="1"/>
      </xdr:nvSpPr>
      <xdr:spPr>
        <a:xfrm>
          <a:off x="18467017" y="6726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111379</xdr:rowOff>
    </xdr:from>
    <xdr:to>
      <xdr:col>116</xdr:col>
      <xdr:colOff>114300</xdr:colOff>
      <xdr:row>38</xdr:row>
      <xdr:rowOff>41529</xdr:rowOff>
    </xdr:to>
    <xdr:sp macro="" textlink="">
      <xdr:nvSpPr>
        <xdr:cNvPr id="769" name="楕円 768"/>
        <xdr:cNvSpPr/>
      </xdr:nvSpPr>
      <xdr:spPr>
        <a:xfrm>
          <a:off x="22110700" y="645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134256</xdr:rowOff>
    </xdr:from>
    <xdr:ext cx="469744" cy="259045"/>
    <xdr:sp macro="" textlink="">
      <xdr:nvSpPr>
        <xdr:cNvPr id="770" name="諸支出金該当値テキスト"/>
        <xdr:cNvSpPr txBox="1"/>
      </xdr:nvSpPr>
      <xdr:spPr>
        <a:xfrm>
          <a:off x="22212300" y="6306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2794</xdr:rowOff>
    </xdr:from>
    <xdr:to>
      <xdr:col>112</xdr:col>
      <xdr:colOff>38100</xdr:colOff>
      <xdr:row>37</xdr:row>
      <xdr:rowOff>104394</xdr:rowOff>
    </xdr:to>
    <xdr:sp macro="" textlink="">
      <xdr:nvSpPr>
        <xdr:cNvPr id="771" name="楕円 770"/>
        <xdr:cNvSpPr/>
      </xdr:nvSpPr>
      <xdr:spPr>
        <a:xfrm>
          <a:off x="21272500" y="6346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120921</xdr:rowOff>
    </xdr:from>
    <xdr:ext cx="469744" cy="259045"/>
    <xdr:sp macro="" textlink="">
      <xdr:nvSpPr>
        <xdr:cNvPr id="772" name="テキスト ボックス 771"/>
        <xdr:cNvSpPr txBox="1"/>
      </xdr:nvSpPr>
      <xdr:spPr>
        <a:xfrm>
          <a:off x="21088428" y="612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101282</xdr:rowOff>
    </xdr:from>
    <xdr:to>
      <xdr:col>107</xdr:col>
      <xdr:colOff>101600</xdr:colOff>
      <xdr:row>39</xdr:row>
      <xdr:rowOff>31432</xdr:rowOff>
    </xdr:to>
    <xdr:sp macro="" textlink="">
      <xdr:nvSpPr>
        <xdr:cNvPr id="773" name="楕円 772"/>
        <xdr:cNvSpPr/>
      </xdr:nvSpPr>
      <xdr:spPr>
        <a:xfrm>
          <a:off x="20383500" y="661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47960</xdr:rowOff>
    </xdr:from>
    <xdr:ext cx="378565" cy="259045"/>
    <xdr:sp macro="" textlink="">
      <xdr:nvSpPr>
        <xdr:cNvPr id="774" name="テキスト ボックス 773"/>
        <xdr:cNvSpPr txBox="1"/>
      </xdr:nvSpPr>
      <xdr:spPr>
        <a:xfrm>
          <a:off x="20245017" y="6391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139764</xdr:rowOff>
    </xdr:from>
    <xdr:to>
      <xdr:col>102</xdr:col>
      <xdr:colOff>165100</xdr:colOff>
      <xdr:row>39</xdr:row>
      <xdr:rowOff>69914</xdr:rowOff>
    </xdr:to>
    <xdr:sp macro="" textlink="">
      <xdr:nvSpPr>
        <xdr:cNvPr id="775" name="楕円 774"/>
        <xdr:cNvSpPr/>
      </xdr:nvSpPr>
      <xdr:spPr>
        <a:xfrm>
          <a:off x="19494500" y="665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61041</xdr:rowOff>
    </xdr:from>
    <xdr:ext cx="378565" cy="259045"/>
    <xdr:sp macro="" textlink="">
      <xdr:nvSpPr>
        <xdr:cNvPr id="776" name="テキスト ボックス 775"/>
        <xdr:cNvSpPr txBox="1"/>
      </xdr:nvSpPr>
      <xdr:spPr>
        <a:xfrm>
          <a:off x="19356017" y="6747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30797</xdr:rowOff>
    </xdr:from>
    <xdr:to>
      <xdr:col>98</xdr:col>
      <xdr:colOff>38100</xdr:colOff>
      <xdr:row>37</xdr:row>
      <xdr:rowOff>132397</xdr:rowOff>
    </xdr:to>
    <xdr:sp macro="" textlink="">
      <xdr:nvSpPr>
        <xdr:cNvPr id="777" name="楕円 776"/>
        <xdr:cNvSpPr/>
      </xdr:nvSpPr>
      <xdr:spPr>
        <a:xfrm>
          <a:off x="18605500" y="6374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148924</xdr:rowOff>
    </xdr:from>
    <xdr:ext cx="469744" cy="259045"/>
    <xdr:sp macro="" textlink="">
      <xdr:nvSpPr>
        <xdr:cNvPr id="778" name="テキスト ボックス 777"/>
        <xdr:cNvSpPr txBox="1"/>
      </xdr:nvSpPr>
      <xdr:spPr>
        <a:xfrm>
          <a:off x="18421428" y="6149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9" name="直線コネクタ 78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0" name="テキスト ボックス 78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1" name="直線コネクタ 79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2" name="テキスト ボックス 79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4" name="テキスト ボックス 79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5" name="直線コネクタ 79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6" name="テキスト ボックス 79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7" name="直線コネクタ 79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8" name="テキスト ボックス 79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0" name="テキスト ボックス 79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30988</xdr:rowOff>
    </xdr:from>
    <xdr:to>
      <xdr:col>116</xdr:col>
      <xdr:colOff>62864</xdr:colOff>
      <xdr:row>59</xdr:row>
      <xdr:rowOff>44450</xdr:rowOff>
    </xdr:to>
    <xdr:cxnSp macro="">
      <xdr:nvCxnSpPr>
        <xdr:cNvPr id="802" name="直線コネクタ 801"/>
        <xdr:cNvCxnSpPr/>
      </xdr:nvCxnSpPr>
      <xdr:spPr>
        <a:xfrm flipV="1">
          <a:off x="22159595" y="8603488"/>
          <a:ext cx="1269" cy="1556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90695</xdr:rowOff>
    </xdr:from>
    <xdr:ext cx="249299" cy="259045"/>
    <xdr:sp macro="" textlink="">
      <xdr:nvSpPr>
        <xdr:cNvPr id="803" name="前年度繰上充用金最小値テキスト"/>
        <xdr:cNvSpPr txBox="1"/>
      </xdr:nvSpPr>
      <xdr:spPr>
        <a:xfrm>
          <a:off x="22212300" y="10206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4" name="直線コネクタ 80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149115</xdr:rowOff>
    </xdr:from>
    <xdr:ext cx="534377" cy="259045"/>
    <xdr:sp macro="" textlink="">
      <xdr:nvSpPr>
        <xdr:cNvPr id="805" name="前年度繰上充用金最大値テキスト"/>
        <xdr:cNvSpPr txBox="1"/>
      </xdr:nvSpPr>
      <xdr:spPr>
        <a:xfrm>
          <a:off x="22212300" y="837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12,256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30988</xdr:rowOff>
    </xdr:from>
    <xdr:to>
      <xdr:col>116</xdr:col>
      <xdr:colOff>152400</xdr:colOff>
      <xdr:row>50</xdr:row>
      <xdr:rowOff>30988</xdr:rowOff>
    </xdr:to>
    <xdr:cxnSp macro="">
      <xdr:nvCxnSpPr>
        <xdr:cNvPr id="806" name="直線コネクタ 805"/>
        <xdr:cNvCxnSpPr/>
      </xdr:nvCxnSpPr>
      <xdr:spPr>
        <a:xfrm>
          <a:off x="22072600" y="8603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7" name="直線コネクタ 80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8145</xdr:rowOff>
    </xdr:from>
    <xdr:ext cx="313932" cy="259045"/>
    <xdr:sp macro="" textlink="">
      <xdr:nvSpPr>
        <xdr:cNvPr id="808" name="前年度繰上充用金平均値テキスト"/>
        <xdr:cNvSpPr txBox="1"/>
      </xdr:nvSpPr>
      <xdr:spPr>
        <a:xfrm>
          <a:off x="22212300" y="995224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156718</xdr:rowOff>
    </xdr:from>
    <xdr:to>
      <xdr:col>116</xdr:col>
      <xdr:colOff>114300</xdr:colOff>
      <xdr:row>59</xdr:row>
      <xdr:rowOff>86868</xdr:rowOff>
    </xdr:to>
    <xdr:sp macro="" textlink="">
      <xdr:nvSpPr>
        <xdr:cNvPr id="809" name="フローチャート: 判断 808"/>
        <xdr:cNvSpPr/>
      </xdr:nvSpPr>
      <xdr:spPr>
        <a:xfrm>
          <a:off x="22110700" y="10100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0" name="直線コネクタ 80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157353</xdr:rowOff>
    </xdr:from>
    <xdr:to>
      <xdr:col>112</xdr:col>
      <xdr:colOff>38100</xdr:colOff>
      <xdr:row>59</xdr:row>
      <xdr:rowOff>87503</xdr:rowOff>
    </xdr:to>
    <xdr:sp macro="" textlink="">
      <xdr:nvSpPr>
        <xdr:cNvPr id="811" name="フローチャート: 判断 810"/>
        <xdr:cNvSpPr/>
      </xdr:nvSpPr>
      <xdr:spPr>
        <a:xfrm>
          <a:off x="212725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104030</xdr:rowOff>
    </xdr:from>
    <xdr:ext cx="313932" cy="259045"/>
    <xdr:sp macro="" textlink="">
      <xdr:nvSpPr>
        <xdr:cNvPr id="812" name="テキスト ボックス 811"/>
        <xdr:cNvSpPr txBox="1"/>
      </xdr:nvSpPr>
      <xdr:spPr>
        <a:xfrm>
          <a:off x="21166333" y="987668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3" name="直線コネクタ 81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158115</xdr:rowOff>
    </xdr:from>
    <xdr:to>
      <xdr:col>107</xdr:col>
      <xdr:colOff>101600</xdr:colOff>
      <xdr:row>59</xdr:row>
      <xdr:rowOff>88265</xdr:rowOff>
    </xdr:to>
    <xdr:sp macro="" textlink="">
      <xdr:nvSpPr>
        <xdr:cNvPr id="814" name="フローチャート: 判断 813"/>
        <xdr:cNvSpPr/>
      </xdr:nvSpPr>
      <xdr:spPr>
        <a:xfrm>
          <a:off x="20383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104792</xdr:rowOff>
    </xdr:from>
    <xdr:ext cx="313932" cy="259045"/>
    <xdr:sp macro="" textlink="">
      <xdr:nvSpPr>
        <xdr:cNvPr id="815" name="テキスト ボックス 814"/>
        <xdr:cNvSpPr txBox="1"/>
      </xdr:nvSpPr>
      <xdr:spPr>
        <a:xfrm>
          <a:off x="20277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6" name="直線コネクタ 81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157861</xdr:rowOff>
    </xdr:from>
    <xdr:to>
      <xdr:col>102</xdr:col>
      <xdr:colOff>165100</xdr:colOff>
      <xdr:row>59</xdr:row>
      <xdr:rowOff>88011</xdr:rowOff>
    </xdr:to>
    <xdr:sp macro="" textlink="">
      <xdr:nvSpPr>
        <xdr:cNvPr id="817" name="フローチャート: 判断 816"/>
        <xdr:cNvSpPr/>
      </xdr:nvSpPr>
      <xdr:spPr>
        <a:xfrm>
          <a:off x="19494500" y="1010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104538</xdr:rowOff>
    </xdr:from>
    <xdr:ext cx="313932" cy="259045"/>
    <xdr:sp macro="" textlink="">
      <xdr:nvSpPr>
        <xdr:cNvPr id="818" name="テキスト ボックス 817"/>
        <xdr:cNvSpPr txBox="1"/>
      </xdr:nvSpPr>
      <xdr:spPr>
        <a:xfrm>
          <a:off x="19388333" y="9877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160909</xdr:rowOff>
    </xdr:from>
    <xdr:to>
      <xdr:col>98</xdr:col>
      <xdr:colOff>38100</xdr:colOff>
      <xdr:row>59</xdr:row>
      <xdr:rowOff>91059</xdr:rowOff>
    </xdr:to>
    <xdr:sp macro="" textlink="">
      <xdr:nvSpPr>
        <xdr:cNvPr id="819" name="フローチャート: 判断 818"/>
        <xdr:cNvSpPr/>
      </xdr:nvSpPr>
      <xdr:spPr>
        <a:xfrm>
          <a:off x="18605500" y="10105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107586</xdr:rowOff>
    </xdr:from>
    <xdr:ext cx="313932" cy="259045"/>
    <xdr:sp macro="" textlink="">
      <xdr:nvSpPr>
        <xdr:cNvPr id="820" name="テキスト ボックス 819"/>
        <xdr:cNvSpPr txBox="1"/>
      </xdr:nvSpPr>
      <xdr:spPr>
        <a:xfrm>
          <a:off x="18499333" y="98802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6" name="楕円 82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135145</xdr:rowOff>
    </xdr:from>
    <xdr:ext cx="249299" cy="259045"/>
    <xdr:sp macro="" textlink="">
      <xdr:nvSpPr>
        <xdr:cNvPr id="827" name="前年度繰上充用金該当値テキスト"/>
        <xdr:cNvSpPr txBox="1"/>
      </xdr:nvSpPr>
      <xdr:spPr>
        <a:xfrm>
          <a:off x="22212300" y="100792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8" name="楕円 82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9" name="テキスト ボックス 828"/>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0" name="楕円 82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1" name="テキスト ボックス 83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2" name="楕円 83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3" name="テキスト ボックス 832"/>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4" name="楕円 83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5" name="テキスト ボックス 834"/>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総務費は、本庁舎建設事業の進捗により前年度と比較して</a:t>
          </a:r>
          <a:r>
            <a:rPr kumimoji="1" lang="en-US" altLang="ja-JP" sz="1100">
              <a:latin typeface="ＭＳ Ｐゴシック" panose="020B0600070205080204" pitchFamily="50" charset="-128"/>
              <a:ea typeface="ＭＳ Ｐゴシック" panose="020B0600070205080204" pitchFamily="50" charset="-128"/>
            </a:rPr>
            <a:t>29.1</a:t>
          </a:r>
          <a:r>
            <a:rPr kumimoji="1" lang="ja-JP" altLang="en-US" sz="1100">
              <a:latin typeface="ＭＳ Ｐゴシック" panose="020B0600070205080204" pitchFamily="50" charset="-128"/>
              <a:ea typeface="ＭＳ Ｐゴシック" panose="020B0600070205080204" pitchFamily="50" charset="-128"/>
            </a:rPr>
            <a:t>％の増となり、類似団体平均値を上回った。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農林水産業費は、仙崎地区グランドデザイン整備事業の進捗により前年度と比較して</a:t>
          </a:r>
          <a:r>
            <a:rPr kumimoji="1" lang="en-US" altLang="ja-JP" sz="1100">
              <a:latin typeface="ＭＳ Ｐゴシック" panose="020B0600070205080204" pitchFamily="50" charset="-128"/>
              <a:ea typeface="ＭＳ Ｐゴシック" panose="020B0600070205080204" pitchFamily="50" charset="-128"/>
            </a:rPr>
            <a:t>36.2</a:t>
          </a:r>
          <a:r>
            <a:rPr kumimoji="1" lang="ja-JP" altLang="en-US" sz="1100">
              <a:latin typeface="ＭＳ Ｐゴシック" panose="020B0600070205080204" pitchFamily="50" charset="-128"/>
              <a:ea typeface="ＭＳ Ｐゴシック" panose="020B0600070205080204" pitchFamily="50" charset="-128"/>
            </a:rPr>
            <a:t>％の減となった。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商工費は、企業立地促進事業や長門湯本温泉観光まちづくり関連事業の進捗により前年度と比較して</a:t>
          </a:r>
          <a:r>
            <a:rPr kumimoji="1" lang="en-US" altLang="ja-JP" sz="1100">
              <a:latin typeface="ＭＳ Ｐゴシック" panose="020B0600070205080204" pitchFamily="50" charset="-128"/>
              <a:ea typeface="ＭＳ Ｐゴシック" panose="020B0600070205080204" pitchFamily="50" charset="-128"/>
            </a:rPr>
            <a:t>20.7</a:t>
          </a:r>
          <a:r>
            <a:rPr kumimoji="1" lang="ja-JP" altLang="en-US" sz="1100">
              <a:latin typeface="ＭＳ Ｐゴシック" panose="020B0600070205080204" pitchFamily="50" charset="-128"/>
              <a:ea typeface="ＭＳ Ｐゴシック" panose="020B0600070205080204" pitchFamily="50" charset="-128"/>
            </a:rPr>
            <a:t>％の増となり、類似団体平均値を大きく上回った。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消防費は、常備消防設備等維持管理費の減や災害対応特殊救急車更新事業の完了により前年と比較して</a:t>
          </a:r>
          <a:r>
            <a:rPr kumimoji="1" lang="en-US" altLang="ja-JP" sz="1100">
              <a:latin typeface="ＭＳ Ｐゴシック" panose="020B0600070205080204" pitchFamily="50" charset="-128"/>
              <a:ea typeface="ＭＳ Ｐゴシック" panose="020B0600070205080204" pitchFamily="50" charset="-128"/>
            </a:rPr>
            <a:t>13.9</a:t>
          </a:r>
          <a:r>
            <a:rPr kumimoji="1" lang="ja-JP" altLang="en-US" sz="1100">
              <a:latin typeface="ＭＳ Ｐゴシック" panose="020B0600070205080204" pitchFamily="50" charset="-128"/>
              <a:ea typeface="ＭＳ Ｐゴシック" panose="020B0600070205080204" pitchFamily="50" charset="-128"/>
            </a:rPr>
            <a:t>％の減となり、類似団体平均値を大きく下回った。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itchFamily="50" charset="-128"/>
              <a:ea typeface="ＭＳ Ｐゴシック" pitchFamily="50" charset="-128"/>
              <a:cs typeface="+mn-cs"/>
            </a:rPr>
            <a:t>　標準財政規模が減少したことに加え、実質収支額が増加したことから、実質収支比率は前年度と比較し</a:t>
          </a:r>
          <a:r>
            <a:rPr kumimoji="1" lang="en-US" altLang="ja-JP" sz="1100">
              <a:solidFill>
                <a:schemeClr val="dk1"/>
              </a:solidFill>
              <a:effectLst/>
              <a:latin typeface="ＭＳ Ｐゴシック" pitchFamily="50" charset="-128"/>
              <a:ea typeface="ＭＳ Ｐゴシック" pitchFamily="50" charset="-128"/>
              <a:cs typeface="+mn-cs"/>
            </a:rPr>
            <a:t>0.25</a:t>
          </a:r>
          <a:r>
            <a:rPr kumimoji="1" lang="ja-JP" altLang="ja-JP" sz="1100">
              <a:solidFill>
                <a:schemeClr val="dk1"/>
              </a:solidFill>
              <a:effectLst/>
              <a:latin typeface="ＭＳ Ｐゴシック" pitchFamily="50" charset="-128"/>
              <a:ea typeface="ＭＳ Ｐゴシック" pitchFamily="50" charset="-128"/>
              <a:cs typeface="+mn-cs"/>
            </a:rPr>
            <a:t>％増となった。　</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また、財政調整基金について、決算余剰金の積立の増に加え、個人所得割の増等により、取崩しを行わなかったため、残高及び実質単年度収支は前年度から増加している。</a:t>
          </a:r>
          <a:endParaRPr lang="ja-JP" altLang="ja-JP" sz="1100">
            <a:effectLst/>
            <a:latin typeface="ＭＳ Ｐゴシック" pitchFamily="50" charset="-128"/>
            <a:ea typeface="ＭＳ Ｐゴシック" pitchFamily="50" charset="-128"/>
          </a:endParaRPr>
        </a:p>
        <a:p>
          <a:r>
            <a:rPr kumimoji="1" lang="ja-JP" altLang="ja-JP" sz="1100">
              <a:solidFill>
                <a:schemeClr val="dk1"/>
              </a:solidFill>
              <a:effectLst/>
              <a:latin typeface="ＭＳ Ｐゴシック" pitchFamily="50" charset="-128"/>
              <a:ea typeface="ＭＳ Ｐゴシック" pitchFamily="50" charset="-128"/>
              <a:cs typeface="+mn-cs"/>
            </a:rPr>
            <a:t>　今後も事務事業の見直し・統廃合など歳出の合理化等行財政改革を推進し、健全な行財政運営に努める。</a:t>
          </a:r>
          <a:endParaRPr lang="ja-JP" altLang="ja-JP" sz="1100">
            <a:effectLst/>
            <a:latin typeface="ＭＳ Ｐゴシック" pitchFamily="50" charset="-128"/>
            <a:ea typeface="ＭＳ Ｐゴシック"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itchFamily="50" charset="-128"/>
              <a:ea typeface="ＭＳ Ｐゴシック" pitchFamily="50" charset="-128"/>
              <a:cs typeface="+mn-cs"/>
            </a:rPr>
            <a:t>　国民健康保険事業、介護保険事業及び後期高齢者医療事業については、各年度ごとの制度改正や対象者数の変動による増減はあるものの、黒字を維持している。</a:t>
          </a:r>
          <a:endParaRPr lang="ja-JP" altLang="ja-JP" sz="1400">
            <a:effectLst/>
            <a:latin typeface="ＭＳ Ｐゴシック" pitchFamily="50" charset="-128"/>
            <a:ea typeface="ＭＳ Ｐゴシック" pitchFamily="50" charset="-128"/>
          </a:endParaRPr>
        </a:p>
        <a:p>
          <a:r>
            <a:rPr kumimoji="1" lang="ja-JP" altLang="ja-JP" sz="1400">
              <a:solidFill>
                <a:schemeClr val="dk1"/>
              </a:solidFill>
              <a:effectLst/>
              <a:latin typeface="ＭＳ Ｐゴシック" pitchFamily="50" charset="-128"/>
              <a:ea typeface="ＭＳ Ｐゴシック" pitchFamily="50" charset="-128"/>
              <a:cs typeface="+mn-cs"/>
            </a:rPr>
            <a:t>　湯本温泉事業については、一般会計からの繰出しにより収支を調整している。</a:t>
          </a:r>
          <a:endParaRPr lang="ja-JP" altLang="ja-JP" sz="1400">
            <a:effectLst/>
            <a:latin typeface="ＭＳ Ｐゴシック" pitchFamily="50" charset="-128"/>
            <a:ea typeface="ＭＳ Ｐゴシック" pitchFamily="50" charset="-128"/>
          </a:endParaRPr>
        </a:p>
        <a:p>
          <a:r>
            <a:rPr kumimoji="1" lang="ja-JP" altLang="ja-JP" sz="1400">
              <a:solidFill>
                <a:schemeClr val="dk1"/>
              </a:solidFill>
              <a:effectLst/>
              <a:latin typeface="ＭＳ Ｐゴシック" pitchFamily="50" charset="-128"/>
              <a:ea typeface="ＭＳ Ｐゴシック" pitchFamily="50" charset="-128"/>
              <a:cs typeface="+mn-cs"/>
            </a:rPr>
            <a:t>　なお、下水道事業については、平成</a:t>
          </a:r>
          <a:r>
            <a:rPr kumimoji="1" lang="en-US" altLang="ja-JP" sz="1400">
              <a:solidFill>
                <a:schemeClr val="dk1"/>
              </a:solidFill>
              <a:effectLst/>
              <a:latin typeface="ＭＳ Ｐゴシック" pitchFamily="50" charset="-128"/>
              <a:ea typeface="ＭＳ Ｐゴシック" pitchFamily="50" charset="-128"/>
              <a:cs typeface="+mn-cs"/>
            </a:rPr>
            <a:t>28</a:t>
          </a:r>
          <a:r>
            <a:rPr kumimoji="1" lang="ja-JP" altLang="ja-JP" sz="1400">
              <a:solidFill>
                <a:schemeClr val="dk1"/>
              </a:solidFill>
              <a:effectLst/>
              <a:latin typeface="ＭＳ Ｐゴシック" pitchFamily="50" charset="-128"/>
              <a:ea typeface="ＭＳ Ｐゴシック" pitchFamily="50" charset="-128"/>
              <a:cs typeface="+mn-cs"/>
            </a:rPr>
            <a:t>年度からそれまでの公共下水道事業、農業集落排水事業及び漁業集落排水事業を一つの下水道事業として、公営企業会計に移行している。</a:t>
          </a:r>
          <a:endParaRPr lang="ja-JP" altLang="ja-JP" sz="1400">
            <a:effectLst/>
            <a:latin typeface="ＭＳ Ｐゴシック" pitchFamily="50" charset="-128"/>
            <a:ea typeface="ＭＳ Ｐゴシック" pitchFamily="50" charset="-128"/>
          </a:endParaRPr>
        </a:p>
        <a:p>
          <a:r>
            <a:rPr kumimoji="1" lang="ja-JP" altLang="ja-JP" sz="1400">
              <a:solidFill>
                <a:schemeClr val="dk1"/>
              </a:solidFill>
              <a:effectLst/>
              <a:latin typeface="ＭＳ Ｐゴシック" pitchFamily="50" charset="-128"/>
              <a:ea typeface="ＭＳ Ｐゴシック" pitchFamily="50" charset="-128"/>
              <a:cs typeface="+mn-cs"/>
            </a:rPr>
            <a:t>　いずれの会計も平成</a:t>
          </a:r>
          <a:r>
            <a:rPr kumimoji="1" lang="en-US" altLang="ja-JP" sz="1400">
              <a:solidFill>
                <a:schemeClr val="dk1"/>
              </a:solidFill>
              <a:effectLst/>
              <a:latin typeface="ＭＳ Ｐゴシック" pitchFamily="50" charset="-128"/>
              <a:ea typeface="ＭＳ Ｐゴシック" pitchFamily="50" charset="-128"/>
              <a:cs typeface="+mn-cs"/>
            </a:rPr>
            <a:t>30</a:t>
          </a:r>
          <a:r>
            <a:rPr kumimoji="1" lang="ja-JP" altLang="ja-JP" sz="1400">
              <a:solidFill>
                <a:schemeClr val="dk1"/>
              </a:solidFill>
              <a:effectLst/>
              <a:latin typeface="ＭＳ Ｐゴシック" pitchFamily="50" charset="-128"/>
              <a:ea typeface="ＭＳ Ｐゴシック" pitchFamily="50" charset="-128"/>
              <a:cs typeface="+mn-cs"/>
            </a:rPr>
            <a:t>年度は赤字を生じておらず、今後も適正な財政運営・企業経営を行っていくとともに、更なる財政健全化への取組を進める。</a:t>
          </a:r>
          <a:endParaRPr lang="ja-JP" altLang="ja-JP" sz="1400">
            <a:effectLst/>
            <a:latin typeface="ＭＳ Ｐゴシック" pitchFamily="50" charset="-128"/>
            <a:ea typeface="ＭＳ Ｐゴシック"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21044355</v>
      </c>
      <c r="BO4" s="430"/>
      <c r="BP4" s="430"/>
      <c r="BQ4" s="430"/>
      <c r="BR4" s="430"/>
      <c r="BS4" s="430"/>
      <c r="BT4" s="430"/>
      <c r="BU4" s="431"/>
      <c r="BV4" s="429">
        <v>21378530</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5.3</v>
      </c>
      <c r="CU4" s="436"/>
      <c r="CV4" s="436"/>
      <c r="CW4" s="436"/>
      <c r="CX4" s="436"/>
      <c r="CY4" s="436"/>
      <c r="CZ4" s="436"/>
      <c r="DA4" s="437"/>
      <c r="DB4" s="435">
        <v>5</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20192521</v>
      </c>
      <c r="BO5" s="467"/>
      <c r="BP5" s="467"/>
      <c r="BQ5" s="467"/>
      <c r="BR5" s="467"/>
      <c r="BS5" s="467"/>
      <c r="BT5" s="467"/>
      <c r="BU5" s="468"/>
      <c r="BV5" s="466">
        <v>20341560</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93.4</v>
      </c>
      <c r="CU5" s="464"/>
      <c r="CV5" s="464"/>
      <c r="CW5" s="464"/>
      <c r="CX5" s="464"/>
      <c r="CY5" s="464"/>
      <c r="CZ5" s="464"/>
      <c r="DA5" s="465"/>
      <c r="DB5" s="463">
        <v>92.7</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851834</v>
      </c>
      <c r="BO6" s="467"/>
      <c r="BP6" s="467"/>
      <c r="BQ6" s="467"/>
      <c r="BR6" s="467"/>
      <c r="BS6" s="467"/>
      <c r="BT6" s="467"/>
      <c r="BU6" s="468"/>
      <c r="BV6" s="466">
        <v>1036970</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93.4</v>
      </c>
      <c r="CU6" s="504"/>
      <c r="CV6" s="504"/>
      <c r="CW6" s="504"/>
      <c r="CX6" s="504"/>
      <c r="CY6" s="504"/>
      <c r="CZ6" s="504"/>
      <c r="DA6" s="505"/>
      <c r="DB6" s="503">
        <v>92.7</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105</v>
      </c>
      <c r="AV7" s="499"/>
      <c r="AW7" s="499"/>
      <c r="AX7" s="499"/>
      <c r="AY7" s="500" t="s">
        <v>106</v>
      </c>
      <c r="AZ7" s="501"/>
      <c r="BA7" s="501"/>
      <c r="BB7" s="501"/>
      <c r="BC7" s="501"/>
      <c r="BD7" s="501"/>
      <c r="BE7" s="501"/>
      <c r="BF7" s="501"/>
      <c r="BG7" s="501"/>
      <c r="BH7" s="501"/>
      <c r="BI7" s="501"/>
      <c r="BJ7" s="501"/>
      <c r="BK7" s="501"/>
      <c r="BL7" s="501"/>
      <c r="BM7" s="502"/>
      <c r="BN7" s="466">
        <v>190509</v>
      </c>
      <c r="BO7" s="467"/>
      <c r="BP7" s="467"/>
      <c r="BQ7" s="467"/>
      <c r="BR7" s="467"/>
      <c r="BS7" s="467"/>
      <c r="BT7" s="467"/>
      <c r="BU7" s="468"/>
      <c r="BV7" s="466">
        <v>395996</v>
      </c>
      <c r="BW7" s="467"/>
      <c r="BX7" s="467"/>
      <c r="BY7" s="467"/>
      <c r="BZ7" s="467"/>
      <c r="CA7" s="467"/>
      <c r="CB7" s="467"/>
      <c r="CC7" s="468"/>
      <c r="CD7" s="469" t="s">
        <v>107</v>
      </c>
      <c r="CE7" s="470"/>
      <c r="CF7" s="470"/>
      <c r="CG7" s="470"/>
      <c r="CH7" s="470"/>
      <c r="CI7" s="470"/>
      <c r="CJ7" s="470"/>
      <c r="CK7" s="470"/>
      <c r="CL7" s="470"/>
      <c r="CM7" s="470"/>
      <c r="CN7" s="470"/>
      <c r="CO7" s="470"/>
      <c r="CP7" s="470"/>
      <c r="CQ7" s="470"/>
      <c r="CR7" s="470"/>
      <c r="CS7" s="471"/>
      <c r="CT7" s="466">
        <v>12544156</v>
      </c>
      <c r="CU7" s="467"/>
      <c r="CV7" s="467"/>
      <c r="CW7" s="467"/>
      <c r="CX7" s="467"/>
      <c r="CY7" s="467"/>
      <c r="CZ7" s="467"/>
      <c r="DA7" s="468"/>
      <c r="DB7" s="466">
        <v>12756329</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108</v>
      </c>
      <c r="AN8" s="496"/>
      <c r="AO8" s="496"/>
      <c r="AP8" s="496"/>
      <c r="AQ8" s="496"/>
      <c r="AR8" s="496"/>
      <c r="AS8" s="496"/>
      <c r="AT8" s="497"/>
      <c r="AU8" s="498" t="s">
        <v>109</v>
      </c>
      <c r="AV8" s="499"/>
      <c r="AW8" s="499"/>
      <c r="AX8" s="499"/>
      <c r="AY8" s="500" t="s">
        <v>110</v>
      </c>
      <c r="AZ8" s="501"/>
      <c r="BA8" s="501"/>
      <c r="BB8" s="501"/>
      <c r="BC8" s="501"/>
      <c r="BD8" s="501"/>
      <c r="BE8" s="501"/>
      <c r="BF8" s="501"/>
      <c r="BG8" s="501"/>
      <c r="BH8" s="501"/>
      <c r="BI8" s="501"/>
      <c r="BJ8" s="501"/>
      <c r="BK8" s="501"/>
      <c r="BL8" s="501"/>
      <c r="BM8" s="502"/>
      <c r="BN8" s="466">
        <v>661325</v>
      </c>
      <c r="BO8" s="467"/>
      <c r="BP8" s="467"/>
      <c r="BQ8" s="467"/>
      <c r="BR8" s="467"/>
      <c r="BS8" s="467"/>
      <c r="BT8" s="467"/>
      <c r="BU8" s="468"/>
      <c r="BV8" s="466">
        <v>640974</v>
      </c>
      <c r="BW8" s="467"/>
      <c r="BX8" s="467"/>
      <c r="BY8" s="467"/>
      <c r="BZ8" s="467"/>
      <c r="CA8" s="467"/>
      <c r="CB8" s="467"/>
      <c r="CC8" s="468"/>
      <c r="CD8" s="469" t="s">
        <v>111</v>
      </c>
      <c r="CE8" s="470"/>
      <c r="CF8" s="470"/>
      <c r="CG8" s="470"/>
      <c r="CH8" s="470"/>
      <c r="CI8" s="470"/>
      <c r="CJ8" s="470"/>
      <c r="CK8" s="470"/>
      <c r="CL8" s="470"/>
      <c r="CM8" s="470"/>
      <c r="CN8" s="470"/>
      <c r="CO8" s="470"/>
      <c r="CP8" s="470"/>
      <c r="CQ8" s="470"/>
      <c r="CR8" s="470"/>
      <c r="CS8" s="471"/>
      <c r="CT8" s="506">
        <v>0.34</v>
      </c>
      <c r="CU8" s="507"/>
      <c r="CV8" s="507"/>
      <c r="CW8" s="507"/>
      <c r="CX8" s="507"/>
      <c r="CY8" s="507"/>
      <c r="CZ8" s="507"/>
      <c r="DA8" s="508"/>
      <c r="DB8" s="506">
        <v>0.33</v>
      </c>
      <c r="DC8" s="507"/>
      <c r="DD8" s="507"/>
      <c r="DE8" s="507"/>
      <c r="DF8" s="507"/>
      <c r="DG8" s="507"/>
      <c r="DH8" s="507"/>
      <c r="DI8" s="508"/>
      <c r="DJ8" s="185"/>
      <c r="DK8" s="185"/>
      <c r="DL8" s="185"/>
      <c r="DM8" s="185"/>
      <c r="DN8" s="185"/>
      <c r="DO8" s="185"/>
    </row>
    <row r="9" spans="1:119" ht="18.75" customHeight="1" thickBot="1" x14ac:dyDescent="0.2">
      <c r="A9" s="186"/>
      <c r="B9" s="460" t="s">
        <v>112</v>
      </c>
      <c r="C9" s="461"/>
      <c r="D9" s="461"/>
      <c r="E9" s="461"/>
      <c r="F9" s="461"/>
      <c r="G9" s="461"/>
      <c r="H9" s="461"/>
      <c r="I9" s="461"/>
      <c r="J9" s="461"/>
      <c r="K9" s="509"/>
      <c r="L9" s="510" t="s">
        <v>113</v>
      </c>
      <c r="M9" s="511"/>
      <c r="N9" s="511"/>
      <c r="O9" s="511"/>
      <c r="P9" s="511"/>
      <c r="Q9" s="512"/>
      <c r="R9" s="513">
        <v>35439</v>
      </c>
      <c r="S9" s="514"/>
      <c r="T9" s="514"/>
      <c r="U9" s="514"/>
      <c r="V9" s="515"/>
      <c r="W9" s="423" t="s">
        <v>114</v>
      </c>
      <c r="X9" s="424"/>
      <c r="Y9" s="424"/>
      <c r="Z9" s="424"/>
      <c r="AA9" s="424"/>
      <c r="AB9" s="424"/>
      <c r="AC9" s="424"/>
      <c r="AD9" s="424"/>
      <c r="AE9" s="424"/>
      <c r="AF9" s="424"/>
      <c r="AG9" s="424"/>
      <c r="AH9" s="424"/>
      <c r="AI9" s="424"/>
      <c r="AJ9" s="424"/>
      <c r="AK9" s="424"/>
      <c r="AL9" s="425"/>
      <c r="AM9" s="495" t="s">
        <v>115</v>
      </c>
      <c r="AN9" s="496"/>
      <c r="AO9" s="496"/>
      <c r="AP9" s="496"/>
      <c r="AQ9" s="496"/>
      <c r="AR9" s="496"/>
      <c r="AS9" s="496"/>
      <c r="AT9" s="497"/>
      <c r="AU9" s="498" t="s">
        <v>116</v>
      </c>
      <c r="AV9" s="499"/>
      <c r="AW9" s="499"/>
      <c r="AX9" s="499"/>
      <c r="AY9" s="500" t="s">
        <v>117</v>
      </c>
      <c r="AZ9" s="501"/>
      <c r="BA9" s="501"/>
      <c r="BB9" s="501"/>
      <c r="BC9" s="501"/>
      <c r="BD9" s="501"/>
      <c r="BE9" s="501"/>
      <c r="BF9" s="501"/>
      <c r="BG9" s="501"/>
      <c r="BH9" s="501"/>
      <c r="BI9" s="501"/>
      <c r="BJ9" s="501"/>
      <c r="BK9" s="501"/>
      <c r="BL9" s="501"/>
      <c r="BM9" s="502"/>
      <c r="BN9" s="466">
        <v>20351</v>
      </c>
      <c r="BO9" s="467"/>
      <c r="BP9" s="467"/>
      <c r="BQ9" s="467"/>
      <c r="BR9" s="467"/>
      <c r="BS9" s="467"/>
      <c r="BT9" s="467"/>
      <c r="BU9" s="468"/>
      <c r="BV9" s="466">
        <v>57256</v>
      </c>
      <c r="BW9" s="467"/>
      <c r="BX9" s="467"/>
      <c r="BY9" s="467"/>
      <c r="BZ9" s="467"/>
      <c r="CA9" s="467"/>
      <c r="CB9" s="467"/>
      <c r="CC9" s="468"/>
      <c r="CD9" s="469" t="s">
        <v>118</v>
      </c>
      <c r="CE9" s="470"/>
      <c r="CF9" s="470"/>
      <c r="CG9" s="470"/>
      <c r="CH9" s="470"/>
      <c r="CI9" s="470"/>
      <c r="CJ9" s="470"/>
      <c r="CK9" s="470"/>
      <c r="CL9" s="470"/>
      <c r="CM9" s="470"/>
      <c r="CN9" s="470"/>
      <c r="CO9" s="470"/>
      <c r="CP9" s="470"/>
      <c r="CQ9" s="470"/>
      <c r="CR9" s="470"/>
      <c r="CS9" s="471"/>
      <c r="CT9" s="463">
        <v>18.100000000000001</v>
      </c>
      <c r="CU9" s="464"/>
      <c r="CV9" s="464"/>
      <c r="CW9" s="464"/>
      <c r="CX9" s="464"/>
      <c r="CY9" s="464"/>
      <c r="CZ9" s="464"/>
      <c r="DA9" s="465"/>
      <c r="DB9" s="463">
        <v>18.600000000000001</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119</v>
      </c>
      <c r="M10" s="496"/>
      <c r="N10" s="496"/>
      <c r="O10" s="496"/>
      <c r="P10" s="496"/>
      <c r="Q10" s="497"/>
      <c r="R10" s="517">
        <v>38349</v>
      </c>
      <c r="S10" s="518"/>
      <c r="T10" s="518"/>
      <c r="U10" s="518"/>
      <c r="V10" s="519"/>
      <c r="W10" s="454"/>
      <c r="X10" s="455"/>
      <c r="Y10" s="455"/>
      <c r="Z10" s="455"/>
      <c r="AA10" s="455"/>
      <c r="AB10" s="455"/>
      <c r="AC10" s="455"/>
      <c r="AD10" s="455"/>
      <c r="AE10" s="455"/>
      <c r="AF10" s="455"/>
      <c r="AG10" s="455"/>
      <c r="AH10" s="455"/>
      <c r="AI10" s="455"/>
      <c r="AJ10" s="455"/>
      <c r="AK10" s="455"/>
      <c r="AL10" s="458"/>
      <c r="AM10" s="495" t="s">
        <v>120</v>
      </c>
      <c r="AN10" s="496"/>
      <c r="AO10" s="496"/>
      <c r="AP10" s="496"/>
      <c r="AQ10" s="496"/>
      <c r="AR10" s="496"/>
      <c r="AS10" s="496"/>
      <c r="AT10" s="497"/>
      <c r="AU10" s="498" t="s">
        <v>121</v>
      </c>
      <c r="AV10" s="499"/>
      <c r="AW10" s="499"/>
      <c r="AX10" s="499"/>
      <c r="AY10" s="500" t="s">
        <v>122</v>
      </c>
      <c r="AZ10" s="501"/>
      <c r="BA10" s="501"/>
      <c r="BB10" s="501"/>
      <c r="BC10" s="501"/>
      <c r="BD10" s="501"/>
      <c r="BE10" s="501"/>
      <c r="BF10" s="501"/>
      <c r="BG10" s="501"/>
      <c r="BH10" s="501"/>
      <c r="BI10" s="501"/>
      <c r="BJ10" s="501"/>
      <c r="BK10" s="501"/>
      <c r="BL10" s="501"/>
      <c r="BM10" s="502"/>
      <c r="BN10" s="466">
        <v>321988</v>
      </c>
      <c r="BO10" s="467"/>
      <c r="BP10" s="467"/>
      <c r="BQ10" s="467"/>
      <c r="BR10" s="467"/>
      <c r="BS10" s="467"/>
      <c r="BT10" s="467"/>
      <c r="BU10" s="468"/>
      <c r="BV10" s="466">
        <v>749</v>
      </c>
      <c r="BW10" s="467"/>
      <c r="BX10" s="467"/>
      <c r="BY10" s="467"/>
      <c r="BZ10" s="467"/>
      <c r="CA10" s="467"/>
      <c r="CB10" s="467"/>
      <c r="CC10" s="468"/>
      <c r="CD10" s="190" t="s">
        <v>123</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124</v>
      </c>
      <c r="M11" s="521"/>
      <c r="N11" s="521"/>
      <c r="O11" s="521"/>
      <c r="P11" s="521"/>
      <c r="Q11" s="522"/>
      <c r="R11" s="523" t="s">
        <v>125</v>
      </c>
      <c r="S11" s="524"/>
      <c r="T11" s="524"/>
      <c r="U11" s="524"/>
      <c r="V11" s="525"/>
      <c r="W11" s="454"/>
      <c r="X11" s="455"/>
      <c r="Y11" s="455"/>
      <c r="Z11" s="455"/>
      <c r="AA11" s="455"/>
      <c r="AB11" s="455"/>
      <c r="AC11" s="455"/>
      <c r="AD11" s="455"/>
      <c r="AE11" s="455"/>
      <c r="AF11" s="455"/>
      <c r="AG11" s="455"/>
      <c r="AH11" s="455"/>
      <c r="AI11" s="455"/>
      <c r="AJ11" s="455"/>
      <c r="AK11" s="455"/>
      <c r="AL11" s="458"/>
      <c r="AM11" s="495" t="s">
        <v>126</v>
      </c>
      <c r="AN11" s="496"/>
      <c r="AO11" s="496"/>
      <c r="AP11" s="496"/>
      <c r="AQ11" s="496"/>
      <c r="AR11" s="496"/>
      <c r="AS11" s="496"/>
      <c r="AT11" s="497"/>
      <c r="AU11" s="498" t="s">
        <v>127</v>
      </c>
      <c r="AV11" s="499"/>
      <c r="AW11" s="499"/>
      <c r="AX11" s="499"/>
      <c r="AY11" s="500" t="s">
        <v>128</v>
      </c>
      <c r="AZ11" s="501"/>
      <c r="BA11" s="501"/>
      <c r="BB11" s="501"/>
      <c r="BC11" s="501"/>
      <c r="BD11" s="501"/>
      <c r="BE11" s="501"/>
      <c r="BF11" s="501"/>
      <c r="BG11" s="501"/>
      <c r="BH11" s="501"/>
      <c r="BI11" s="501"/>
      <c r="BJ11" s="501"/>
      <c r="BK11" s="501"/>
      <c r="BL11" s="501"/>
      <c r="BM11" s="502"/>
      <c r="BN11" s="466">
        <v>0</v>
      </c>
      <c r="BO11" s="467"/>
      <c r="BP11" s="467"/>
      <c r="BQ11" s="467"/>
      <c r="BR11" s="467"/>
      <c r="BS11" s="467"/>
      <c r="BT11" s="467"/>
      <c r="BU11" s="468"/>
      <c r="BV11" s="466">
        <v>56861</v>
      </c>
      <c r="BW11" s="467"/>
      <c r="BX11" s="467"/>
      <c r="BY11" s="467"/>
      <c r="BZ11" s="467"/>
      <c r="CA11" s="467"/>
      <c r="CB11" s="467"/>
      <c r="CC11" s="468"/>
      <c r="CD11" s="469" t="s">
        <v>129</v>
      </c>
      <c r="CE11" s="470"/>
      <c r="CF11" s="470"/>
      <c r="CG11" s="470"/>
      <c r="CH11" s="470"/>
      <c r="CI11" s="470"/>
      <c r="CJ11" s="470"/>
      <c r="CK11" s="470"/>
      <c r="CL11" s="470"/>
      <c r="CM11" s="470"/>
      <c r="CN11" s="470"/>
      <c r="CO11" s="470"/>
      <c r="CP11" s="470"/>
      <c r="CQ11" s="470"/>
      <c r="CR11" s="470"/>
      <c r="CS11" s="471"/>
      <c r="CT11" s="506" t="s">
        <v>130</v>
      </c>
      <c r="CU11" s="507"/>
      <c r="CV11" s="507"/>
      <c r="CW11" s="507"/>
      <c r="CX11" s="507"/>
      <c r="CY11" s="507"/>
      <c r="CZ11" s="507"/>
      <c r="DA11" s="508"/>
      <c r="DB11" s="506" t="s">
        <v>130</v>
      </c>
      <c r="DC11" s="507"/>
      <c r="DD11" s="507"/>
      <c r="DE11" s="507"/>
      <c r="DF11" s="507"/>
      <c r="DG11" s="507"/>
      <c r="DH11" s="507"/>
      <c r="DI11" s="508"/>
      <c r="DJ11" s="185"/>
      <c r="DK11" s="185"/>
      <c r="DL11" s="185"/>
      <c r="DM11" s="185"/>
      <c r="DN11" s="185"/>
      <c r="DO11" s="185"/>
    </row>
    <row r="12" spans="1:119" ht="18.75" customHeight="1" x14ac:dyDescent="0.15">
      <c r="A12" s="186"/>
      <c r="B12" s="526" t="s">
        <v>131</v>
      </c>
      <c r="C12" s="527"/>
      <c r="D12" s="527"/>
      <c r="E12" s="527"/>
      <c r="F12" s="527"/>
      <c r="G12" s="527"/>
      <c r="H12" s="527"/>
      <c r="I12" s="527"/>
      <c r="J12" s="527"/>
      <c r="K12" s="528"/>
      <c r="L12" s="535" t="s">
        <v>132</v>
      </c>
      <c r="M12" s="536"/>
      <c r="N12" s="536"/>
      <c r="O12" s="536"/>
      <c r="P12" s="536"/>
      <c r="Q12" s="537"/>
      <c r="R12" s="538">
        <v>34305</v>
      </c>
      <c r="S12" s="539"/>
      <c r="T12" s="539"/>
      <c r="U12" s="539"/>
      <c r="V12" s="540"/>
      <c r="W12" s="541" t="s">
        <v>1</v>
      </c>
      <c r="X12" s="499"/>
      <c r="Y12" s="499"/>
      <c r="Z12" s="499"/>
      <c r="AA12" s="499"/>
      <c r="AB12" s="542"/>
      <c r="AC12" s="498" t="s">
        <v>133</v>
      </c>
      <c r="AD12" s="499"/>
      <c r="AE12" s="499"/>
      <c r="AF12" s="499"/>
      <c r="AG12" s="542"/>
      <c r="AH12" s="498" t="s">
        <v>134</v>
      </c>
      <c r="AI12" s="499"/>
      <c r="AJ12" s="499"/>
      <c r="AK12" s="499"/>
      <c r="AL12" s="543"/>
      <c r="AM12" s="495" t="s">
        <v>135</v>
      </c>
      <c r="AN12" s="496"/>
      <c r="AO12" s="496"/>
      <c r="AP12" s="496"/>
      <c r="AQ12" s="496"/>
      <c r="AR12" s="496"/>
      <c r="AS12" s="496"/>
      <c r="AT12" s="497"/>
      <c r="AU12" s="498" t="s">
        <v>127</v>
      </c>
      <c r="AV12" s="499"/>
      <c r="AW12" s="499"/>
      <c r="AX12" s="499"/>
      <c r="AY12" s="500" t="s">
        <v>136</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100000</v>
      </c>
      <c r="BW12" s="467"/>
      <c r="BX12" s="467"/>
      <c r="BY12" s="467"/>
      <c r="BZ12" s="467"/>
      <c r="CA12" s="467"/>
      <c r="CB12" s="467"/>
      <c r="CC12" s="468"/>
      <c r="CD12" s="469" t="s">
        <v>137</v>
      </c>
      <c r="CE12" s="470"/>
      <c r="CF12" s="470"/>
      <c r="CG12" s="470"/>
      <c r="CH12" s="470"/>
      <c r="CI12" s="470"/>
      <c r="CJ12" s="470"/>
      <c r="CK12" s="470"/>
      <c r="CL12" s="470"/>
      <c r="CM12" s="470"/>
      <c r="CN12" s="470"/>
      <c r="CO12" s="470"/>
      <c r="CP12" s="470"/>
      <c r="CQ12" s="470"/>
      <c r="CR12" s="470"/>
      <c r="CS12" s="471"/>
      <c r="CT12" s="506" t="s">
        <v>138</v>
      </c>
      <c r="CU12" s="507"/>
      <c r="CV12" s="507"/>
      <c r="CW12" s="507"/>
      <c r="CX12" s="507"/>
      <c r="CY12" s="507"/>
      <c r="CZ12" s="507"/>
      <c r="DA12" s="508"/>
      <c r="DB12" s="506" t="s">
        <v>138</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139</v>
      </c>
      <c r="N13" s="555"/>
      <c r="O13" s="555"/>
      <c r="P13" s="555"/>
      <c r="Q13" s="556"/>
      <c r="R13" s="547">
        <v>33858</v>
      </c>
      <c r="S13" s="548"/>
      <c r="T13" s="548"/>
      <c r="U13" s="548"/>
      <c r="V13" s="549"/>
      <c r="W13" s="482" t="s">
        <v>140</v>
      </c>
      <c r="X13" s="483"/>
      <c r="Y13" s="483"/>
      <c r="Z13" s="483"/>
      <c r="AA13" s="483"/>
      <c r="AB13" s="473"/>
      <c r="AC13" s="517">
        <v>2348</v>
      </c>
      <c r="AD13" s="518"/>
      <c r="AE13" s="518"/>
      <c r="AF13" s="518"/>
      <c r="AG13" s="557"/>
      <c r="AH13" s="517">
        <v>2741</v>
      </c>
      <c r="AI13" s="518"/>
      <c r="AJ13" s="518"/>
      <c r="AK13" s="518"/>
      <c r="AL13" s="519"/>
      <c r="AM13" s="495" t="s">
        <v>141</v>
      </c>
      <c r="AN13" s="496"/>
      <c r="AO13" s="496"/>
      <c r="AP13" s="496"/>
      <c r="AQ13" s="496"/>
      <c r="AR13" s="496"/>
      <c r="AS13" s="496"/>
      <c r="AT13" s="497"/>
      <c r="AU13" s="498" t="s">
        <v>121</v>
      </c>
      <c r="AV13" s="499"/>
      <c r="AW13" s="499"/>
      <c r="AX13" s="499"/>
      <c r="AY13" s="500" t="s">
        <v>142</v>
      </c>
      <c r="AZ13" s="501"/>
      <c r="BA13" s="501"/>
      <c r="BB13" s="501"/>
      <c r="BC13" s="501"/>
      <c r="BD13" s="501"/>
      <c r="BE13" s="501"/>
      <c r="BF13" s="501"/>
      <c r="BG13" s="501"/>
      <c r="BH13" s="501"/>
      <c r="BI13" s="501"/>
      <c r="BJ13" s="501"/>
      <c r="BK13" s="501"/>
      <c r="BL13" s="501"/>
      <c r="BM13" s="502"/>
      <c r="BN13" s="466">
        <v>342339</v>
      </c>
      <c r="BO13" s="467"/>
      <c r="BP13" s="467"/>
      <c r="BQ13" s="467"/>
      <c r="BR13" s="467"/>
      <c r="BS13" s="467"/>
      <c r="BT13" s="467"/>
      <c r="BU13" s="468"/>
      <c r="BV13" s="466">
        <v>14866</v>
      </c>
      <c r="BW13" s="467"/>
      <c r="BX13" s="467"/>
      <c r="BY13" s="467"/>
      <c r="BZ13" s="467"/>
      <c r="CA13" s="467"/>
      <c r="CB13" s="467"/>
      <c r="CC13" s="468"/>
      <c r="CD13" s="469" t="s">
        <v>143</v>
      </c>
      <c r="CE13" s="470"/>
      <c r="CF13" s="470"/>
      <c r="CG13" s="470"/>
      <c r="CH13" s="470"/>
      <c r="CI13" s="470"/>
      <c r="CJ13" s="470"/>
      <c r="CK13" s="470"/>
      <c r="CL13" s="470"/>
      <c r="CM13" s="470"/>
      <c r="CN13" s="470"/>
      <c r="CO13" s="470"/>
      <c r="CP13" s="470"/>
      <c r="CQ13" s="470"/>
      <c r="CR13" s="470"/>
      <c r="CS13" s="471"/>
      <c r="CT13" s="463">
        <v>7.6</v>
      </c>
      <c r="CU13" s="464"/>
      <c r="CV13" s="464"/>
      <c r="CW13" s="464"/>
      <c r="CX13" s="464"/>
      <c r="CY13" s="464"/>
      <c r="CZ13" s="464"/>
      <c r="DA13" s="465"/>
      <c r="DB13" s="463">
        <v>8.6999999999999993</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144</v>
      </c>
      <c r="M14" s="545"/>
      <c r="N14" s="545"/>
      <c r="O14" s="545"/>
      <c r="P14" s="545"/>
      <c r="Q14" s="546"/>
      <c r="R14" s="547">
        <v>34893</v>
      </c>
      <c r="S14" s="548"/>
      <c r="T14" s="548"/>
      <c r="U14" s="548"/>
      <c r="V14" s="549"/>
      <c r="W14" s="456"/>
      <c r="X14" s="457"/>
      <c r="Y14" s="457"/>
      <c r="Z14" s="457"/>
      <c r="AA14" s="457"/>
      <c r="AB14" s="446"/>
      <c r="AC14" s="550">
        <v>13.6</v>
      </c>
      <c r="AD14" s="551"/>
      <c r="AE14" s="551"/>
      <c r="AF14" s="551"/>
      <c r="AG14" s="552"/>
      <c r="AH14" s="550">
        <v>14.9</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145</v>
      </c>
      <c r="CE14" s="559"/>
      <c r="CF14" s="559"/>
      <c r="CG14" s="559"/>
      <c r="CH14" s="559"/>
      <c r="CI14" s="559"/>
      <c r="CJ14" s="559"/>
      <c r="CK14" s="559"/>
      <c r="CL14" s="559"/>
      <c r="CM14" s="559"/>
      <c r="CN14" s="559"/>
      <c r="CO14" s="559"/>
      <c r="CP14" s="559"/>
      <c r="CQ14" s="559"/>
      <c r="CR14" s="559"/>
      <c r="CS14" s="560"/>
      <c r="CT14" s="561">
        <v>8.6</v>
      </c>
      <c r="CU14" s="562"/>
      <c r="CV14" s="562"/>
      <c r="CW14" s="562"/>
      <c r="CX14" s="562"/>
      <c r="CY14" s="562"/>
      <c r="CZ14" s="562"/>
      <c r="DA14" s="563"/>
      <c r="DB14" s="561">
        <v>21.5</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146</v>
      </c>
      <c r="N15" s="555"/>
      <c r="O15" s="555"/>
      <c r="P15" s="555"/>
      <c r="Q15" s="556"/>
      <c r="R15" s="547">
        <v>34492</v>
      </c>
      <c r="S15" s="548"/>
      <c r="T15" s="548"/>
      <c r="U15" s="548"/>
      <c r="V15" s="549"/>
      <c r="W15" s="482" t="s">
        <v>147</v>
      </c>
      <c r="X15" s="483"/>
      <c r="Y15" s="483"/>
      <c r="Z15" s="483"/>
      <c r="AA15" s="483"/>
      <c r="AB15" s="473"/>
      <c r="AC15" s="517">
        <v>3940</v>
      </c>
      <c r="AD15" s="518"/>
      <c r="AE15" s="518"/>
      <c r="AF15" s="518"/>
      <c r="AG15" s="557"/>
      <c r="AH15" s="517">
        <v>4280</v>
      </c>
      <c r="AI15" s="518"/>
      <c r="AJ15" s="518"/>
      <c r="AK15" s="518"/>
      <c r="AL15" s="519"/>
      <c r="AM15" s="495"/>
      <c r="AN15" s="496"/>
      <c r="AO15" s="496"/>
      <c r="AP15" s="496"/>
      <c r="AQ15" s="496"/>
      <c r="AR15" s="496"/>
      <c r="AS15" s="496"/>
      <c r="AT15" s="497"/>
      <c r="AU15" s="498"/>
      <c r="AV15" s="499"/>
      <c r="AW15" s="499"/>
      <c r="AX15" s="499"/>
      <c r="AY15" s="426" t="s">
        <v>148</v>
      </c>
      <c r="AZ15" s="427"/>
      <c r="BA15" s="427"/>
      <c r="BB15" s="427"/>
      <c r="BC15" s="427"/>
      <c r="BD15" s="427"/>
      <c r="BE15" s="427"/>
      <c r="BF15" s="427"/>
      <c r="BG15" s="427"/>
      <c r="BH15" s="427"/>
      <c r="BI15" s="427"/>
      <c r="BJ15" s="427"/>
      <c r="BK15" s="427"/>
      <c r="BL15" s="427"/>
      <c r="BM15" s="428"/>
      <c r="BN15" s="429">
        <v>3821913</v>
      </c>
      <c r="BO15" s="430"/>
      <c r="BP15" s="430"/>
      <c r="BQ15" s="430"/>
      <c r="BR15" s="430"/>
      <c r="BS15" s="430"/>
      <c r="BT15" s="430"/>
      <c r="BU15" s="431"/>
      <c r="BV15" s="429">
        <v>3585728</v>
      </c>
      <c r="BW15" s="430"/>
      <c r="BX15" s="430"/>
      <c r="BY15" s="430"/>
      <c r="BZ15" s="430"/>
      <c r="CA15" s="430"/>
      <c r="CB15" s="430"/>
      <c r="CC15" s="431"/>
      <c r="CD15" s="564" t="s">
        <v>149</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150</v>
      </c>
      <c r="M16" s="575"/>
      <c r="N16" s="575"/>
      <c r="O16" s="575"/>
      <c r="P16" s="575"/>
      <c r="Q16" s="576"/>
      <c r="R16" s="567" t="s">
        <v>151</v>
      </c>
      <c r="S16" s="568"/>
      <c r="T16" s="568"/>
      <c r="U16" s="568"/>
      <c r="V16" s="569"/>
      <c r="W16" s="456"/>
      <c r="X16" s="457"/>
      <c r="Y16" s="457"/>
      <c r="Z16" s="457"/>
      <c r="AA16" s="457"/>
      <c r="AB16" s="446"/>
      <c r="AC16" s="550">
        <v>22.9</v>
      </c>
      <c r="AD16" s="551"/>
      <c r="AE16" s="551"/>
      <c r="AF16" s="551"/>
      <c r="AG16" s="552"/>
      <c r="AH16" s="550">
        <v>23.3</v>
      </c>
      <c r="AI16" s="551"/>
      <c r="AJ16" s="551"/>
      <c r="AK16" s="551"/>
      <c r="AL16" s="553"/>
      <c r="AM16" s="495"/>
      <c r="AN16" s="496"/>
      <c r="AO16" s="496"/>
      <c r="AP16" s="496"/>
      <c r="AQ16" s="496"/>
      <c r="AR16" s="496"/>
      <c r="AS16" s="496"/>
      <c r="AT16" s="497"/>
      <c r="AU16" s="498"/>
      <c r="AV16" s="499"/>
      <c r="AW16" s="499"/>
      <c r="AX16" s="499"/>
      <c r="AY16" s="500" t="s">
        <v>152</v>
      </c>
      <c r="AZ16" s="501"/>
      <c r="BA16" s="501"/>
      <c r="BB16" s="501"/>
      <c r="BC16" s="501"/>
      <c r="BD16" s="501"/>
      <c r="BE16" s="501"/>
      <c r="BF16" s="501"/>
      <c r="BG16" s="501"/>
      <c r="BH16" s="501"/>
      <c r="BI16" s="501"/>
      <c r="BJ16" s="501"/>
      <c r="BK16" s="501"/>
      <c r="BL16" s="501"/>
      <c r="BM16" s="502"/>
      <c r="BN16" s="466">
        <v>10741736</v>
      </c>
      <c r="BO16" s="467"/>
      <c r="BP16" s="467"/>
      <c r="BQ16" s="467"/>
      <c r="BR16" s="467"/>
      <c r="BS16" s="467"/>
      <c r="BT16" s="467"/>
      <c r="BU16" s="468"/>
      <c r="BV16" s="466">
        <v>10721051</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153</v>
      </c>
      <c r="N17" s="571"/>
      <c r="O17" s="571"/>
      <c r="P17" s="571"/>
      <c r="Q17" s="572"/>
      <c r="R17" s="567" t="s">
        <v>154</v>
      </c>
      <c r="S17" s="568"/>
      <c r="T17" s="568"/>
      <c r="U17" s="568"/>
      <c r="V17" s="569"/>
      <c r="W17" s="482" t="s">
        <v>155</v>
      </c>
      <c r="X17" s="483"/>
      <c r="Y17" s="483"/>
      <c r="Z17" s="483"/>
      <c r="AA17" s="483"/>
      <c r="AB17" s="473"/>
      <c r="AC17" s="517">
        <v>10944</v>
      </c>
      <c r="AD17" s="518"/>
      <c r="AE17" s="518"/>
      <c r="AF17" s="518"/>
      <c r="AG17" s="557"/>
      <c r="AH17" s="517">
        <v>11337</v>
      </c>
      <c r="AI17" s="518"/>
      <c r="AJ17" s="518"/>
      <c r="AK17" s="518"/>
      <c r="AL17" s="519"/>
      <c r="AM17" s="495"/>
      <c r="AN17" s="496"/>
      <c r="AO17" s="496"/>
      <c r="AP17" s="496"/>
      <c r="AQ17" s="496"/>
      <c r="AR17" s="496"/>
      <c r="AS17" s="496"/>
      <c r="AT17" s="497"/>
      <c r="AU17" s="498"/>
      <c r="AV17" s="499"/>
      <c r="AW17" s="499"/>
      <c r="AX17" s="499"/>
      <c r="AY17" s="500" t="s">
        <v>156</v>
      </c>
      <c r="AZ17" s="501"/>
      <c r="BA17" s="501"/>
      <c r="BB17" s="501"/>
      <c r="BC17" s="501"/>
      <c r="BD17" s="501"/>
      <c r="BE17" s="501"/>
      <c r="BF17" s="501"/>
      <c r="BG17" s="501"/>
      <c r="BH17" s="501"/>
      <c r="BI17" s="501"/>
      <c r="BJ17" s="501"/>
      <c r="BK17" s="501"/>
      <c r="BL17" s="501"/>
      <c r="BM17" s="502"/>
      <c r="BN17" s="466">
        <v>4861727</v>
      </c>
      <c r="BO17" s="467"/>
      <c r="BP17" s="467"/>
      <c r="BQ17" s="467"/>
      <c r="BR17" s="467"/>
      <c r="BS17" s="467"/>
      <c r="BT17" s="467"/>
      <c r="BU17" s="468"/>
      <c r="BV17" s="466">
        <v>4546567</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157</v>
      </c>
      <c r="C18" s="509"/>
      <c r="D18" s="509"/>
      <c r="E18" s="578"/>
      <c r="F18" s="578"/>
      <c r="G18" s="578"/>
      <c r="H18" s="578"/>
      <c r="I18" s="578"/>
      <c r="J18" s="578"/>
      <c r="K18" s="578"/>
      <c r="L18" s="579">
        <v>357.31</v>
      </c>
      <c r="M18" s="579"/>
      <c r="N18" s="579"/>
      <c r="O18" s="579"/>
      <c r="P18" s="579"/>
      <c r="Q18" s="579"/>
      <c r="R18" s="580"/>
      <c r="S18" s="580"/>
      <c r="T18" s="580"/>
      <c r="U18" s="580"/>
      <c r="V18" s="581"/>
      <c r="W18" s="484"/>
      <c r="X18" s="485"/>
      <c r="Y18" s="485"/>
      <c r="Z18" s="485"/>
      <c r="AA18" s="485"/>
      <c r="AB18" s="476"/>
      <c r="AC18" s="582">
        <v>63.5</v>
      </c>
      <c r="AD18" s="583"/>
      <c r="AE18" s="583"/>
      <c r="AF18" s="583"/>
      <c r="AG18" s="584"/>
      <c r="AH18" s="582">
        <v>61.8</v>
      </c>
      <c r="AI18" s="583"/>
      <c r="AJ18" s="583"/>
      <c r="AK18" s="583"/>
      <c r="AL18" s="585"/>
      <c r="AM18" s="495"/>
      <c r="AN18" s="496"/>
      <c r="AO18" s="496"/>
      <c r="AP18" s="496"/>
      <c r="AQ18" s="496"/>
      <c r="AR18" s="496"/>
      <c r="AS18" s="496"/>
      <c r="AT18" s="497"/>
      <c r="AU18" s="498"/>
      <c r="AV18" s="499"/>
      <c r="AW18" s="499"/>
      <c r="AX18" s="499"/>
      <c r="AY18" s="500" t="s">
        <v>158</v>
      </c>
      <c r="AZ18" s="501"/>
      <c r="BA18" s="501"/>
      <c r="BB18" s="501"/>
      <c r="BC18" s="501"/>
      <c r="BD18" s="501"/>
      <c r="BE18" s="501"/>
      <c r="BF18" s="501"/>
      <c r="BG18" s="501"/>
      <c r="BH18" s="501"/>
      <c r="BI18" s="501"/>
      <c r="BJ18" s="501"/>
      <c r="BK18" s="501"/>
      <c r="BL18" s="501"/>
      <c r="BM18" s="502"/>
      <c r="BN18" s="466">
        <v>11349122</v>
      </c>
      <c r="BO18" s="467"/>
      <c r="BP18" s="467"/>
      <c r="BQ18" s="467"/>
      <c r="BR18" s="467"/>
      <c r="BS18" s="467"/>
      <c r="BT18" s="467"/>
      <c r="BU18" s="468"/>
      <c r="BV18" s="466">
        <v>11471279</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159</v>
      </c>
      <c r="C19" s="509"/>
      <c r="D19" s="509"/>
      <c r="E19" s="578"/>
      <c r="F19" s="578"/>
      <c r="G19" s="578"/>
      <c r="H19" s="578"/>
      <c r="I19" s="578"/>
      <c r="J19" s="578"/>
      <c r="K19" s="578"/>
      <c r="L19" s="586">
        <v>99</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160</v>
      </c>
      <c r="AZ19" s="501"/>
      <c r="BA19" s="501"/>
      <c r="BB19" s="501"/>
      <c r="BC19" s="501"/>
      <c r="BD19" s="501"/>
      <c r="BE19" s="501"/>
      <c r="BF19" s="501"/>
      <c r="BG19" s="501"/>
      <c r="BH19" s="501"/>
      <c r="BI19" s="501"/>
      <c r="BJ19" s="501"/>
      <c r="BK19" s="501"/>
      <c r="BL19" s="501"/>
      <c r="BM19" s="502"/>
      <c r="BN19" s="466">
        <v>14276835</v>
      </c>
      <c r="BO19" s="467"/>
      <c r="BP19" s="467"/>
      <c r="BQ19" s="467"/>
      <c r="BR19" s="467"/>
      <c r="BS19" s="467"/>
      <c r="BT19" s="467"/>
      <c r="BU19" s="468"/>
      <c r="BV19" s="466">
        <v>14572090</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161</v>
      </c>
      <c r="C20" s="509"/>
      <c r="D20" s="509"/>
      <c r="E20" s="578"/>
      <c r="F20" s="578"/>
      <c r="G20" s="578"/>
      <c r="H20" s="578"/>
      <c r="I20" s="578"/>
      <c r="J20" s="578"/>
      <c r="K20" s="578"/>
      <c r="L20" s="586">
        <v>14666</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162</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163</v>
      </c>
      <c r="C22" s="601"/>
      <c r="D22" s="602"/>
      <c r="E22" s="478" t="s">
        <v>1</v>
      </c>
      <c r="F22" s="483"/>
      <c r="G22" s="483"/>
      <c r="H22" s="483"/>
      <c r="I22" s="483"/>
      <c r="J22" s="483"/>
      <c r="K22" s="473"/>
      <c r="L22" s="478" t="s">
        <v>164</v>
      </c>
      <c r="M22" s="483"/>
      <c r="N22" s="483"/>
      <c r="O22" s="483"/>
      <c r="P22" s="473"/>
      <c r="Q22" s="609" t="s">
        <v>165</v>
      </c>
      <c r="R22" s="610"/>
      <c r="S22" s="610"/>
      <c r="T22" s="610"/>
      <c r="U22" s="610"/>
      <c r="V22" s="611"/>
      <c r="W22" s="615" t="s">
        <v>166</v>
      </c>
      <c r="X22" s="601"/>
      <c r="Y22" s="602"/>
      <c r="Z22" s="478" t="s">
        <v>1</v>
      </c>
      <c r="AA22" s="483"/>
      <c r="AB22" s="483"/>
      <c r="AC22" s="483"/>
      <c r="AD22" s="483"/>
      <c r="AE22" s="483"/>
      <c r="AF22" s="483"/>
      <c r="AG22" s="473"/>
      <c r="AH22" s="628" t="s">
        <v>167</v>
      </c>
      <c r="AI22" s="483"/>
      <c r="AJ22" s="483"/>
      <c r="AK22" s="483"/>
      <c r="AL22" s="473"/>
      <c r="AM22" s="628" t="s">
        <v>168</v>
      </c>
      <c r="AN22" s="629"/>
      <c r="AO22" s="629"/>
      <c r="AP22" s="629"/>
      <c r="AQ22" s="629"/>
      <c r="AR22" s="630"/>
      <c r="AS22" s="609" t="s">
        <v>165</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169</v>
      </c>
      <c r="AZ23" s="427"/>
      <c r="BA23" s="427"/>
      <c r="BB23" s="427"/>
      <c r="BC23" s="427"/>
      <c r="BD23" s="427"/>
      <c r="BE23" s="427"/>
      <c r="BF23" s="427"/>
      <c r="BG23" s="427"/>
      <c r="BH23" s="427"/>
      <c r="BI23" s="427"/>
      <c r="BJ23" s="427"/>
      <c r="BK23" s="427"/>
      <c r="BL23" s="427"/>
      <c r="BM23" s="428"/>
      <c r="BN23" s="466">
        <v>21709680</v>
      </c>
      <c r="BO23" s="467"/>
      <c r="BP23" s="467"/>
      <c r="BQ23" s="467"/>
      <c r="BR23" s="467"/>
      <c r="BS23" s="467"/>
      <c r="BT23" s="467"/>
      <c r="BU23" s="468"/>
      <c r="BV23" s="466">
        <v>21915447</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170</v>
      </c>
      <c r="F24" s="496"/>
      <c r="G24" s="496"/>
      <c r="H24" s="496"/>
      <c r="I24" s="496"/>
      <c r="J24" s="496"/>
      <c r="K24" s="497"/>
      <c r="L24" s="517">
        <v>1</v>
      </c>
      <c r="M24" s="518"/>
      <c r="N24" s="518"/>
      <c r="O24" s="518"/>
      <c r="P24" s="557"/>
      <c r="Q24" s="517">
        <v>7900</v>
      </c>
      <c r="R24" s="518"/>
      <c r="S24" s="518"/>
      <c r="T24" s="518"/>
      <c r="U24" s="518"/>
      <c r="V24" s="557"/>
      <c r="W24" s="616"/>
      <c r="X24" s="604"/>
      <c r="Y24" s="605"/>
      <c r="Z24" s="516" t="s">
        <v>171</v>
      </c>
      <c r="AA24" s="496"/>
      <c r="AB24" s="496"/>
      <c r="AC24" s="496"/>
      <c r="AD24" s="496"/>
      <c r="AE24" s="496"/>
      <c r="AF24" s="496"/>
      <c r="AG24" s="497"/>
      <c r="AH24" s="517">
        <v>404</v>
      </c>
      <c r="AI24" s="518"/>
      <c r="AJ24" s="518"/>
      <c r="AK24" s="518"/>
      <c r="AL24" s="557"/>
      <c r="AM24" s="517">
        <v>1251996</v>
      </c>
      <c r="AN24" s="518"/>
      <c r="AO24" s="518"/>
      <c r="AP24" s="518"/>
      <c r="AQ24" s="518"/>
      <c r="AR24" s="557"/>
      <c r="AS24" s="517">
        <v>3099</v>
      </c>
      <c r="AT24" s="518"/>
      <c r="AU24" s="518"/>
      <c r="AV24" s="518"/>
      <c r="AW24" s="518"/>
      <c r="AX24" s="519"/>
      <c r="AY24" s="636" t="s">
        <v>172</v>
      </c>
      <c r="AZ24" s="637"/>
      <c r="BA24" s="637"/>
      <c r="BB24" s="637"/>
      <c r="BC24" s="637"/>
      <c r="BD24" s="637"/>
      <c r="BE24" s="637"/>
      <c r="BF24" s="637"/>
      <c r="BG24" s="637"/>
      <c r="BH24" s="637"/>
      <c r="BI24" s="637"/>
      <c r="BJ24" s="637"/>
      <c r="BK24" s="637"/>
      <c r="BL24" s="637"/>
      <c r="BM24" s="638"/>
      <c r="BN24" s="466">
        <v>16489674</v>
      </c>
      <c r="BO24" s="467"/>
      <c r="BP24" s="467"/>
      <c r="BQ24" s="467"/>
      <c r="BR24" s="467"/>
      <c r="BS24" s="467"/>
      <c r="BT24" s="467"/>
      <c r="BU24" s="468"/>
      <c r="BV24" s="466">
        <v>17316836</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173</v>
      </c>
      <c r="F25" s="496"/>
      <c r="G25" s="496"/>
      <c r="H25" s="496"/>
      <c r="I25" s="496"/>
      <c r="J25" s="496"/>
      <c r="K25" s="497"/>
      <c r="L25" s="517">
        <v>1</v>
      </c>
      <c r="M25" s="518"/>
      <c r="N25" s="518"/>
      <c r="O25" s="518"/>
      <c r="P25" s="557"/>
      <c r="Q25" s="517">
        <v>6300</v>
      </c>
      <c r="R25" s="518"/>
      <c r="S25" s="518"/>
      <c r="T25" s="518"/>
      <c r="U25" s="518"/>
      <c r="V25" s="557"/>
      <c r="W25" s="616"/>
      <c r="X25" s="604"/>
      <c r="Y25" s="605"/>
      <c r="Z25" s="516" t="s">
        <v>174</v>
      </c>
      <c r="AA25" s="496"/>
      <c r="AB25" s="496"/>
      <c r="AC25" s="496"/>
      <c r="AD25" s="496"/>
      <c r="AE25" s="496"/>
      <c r="AF25" s="496"/>
      <c r="AG25" s="497"/>
      <c r="AH25" s="517">
        <v>64</v>
      </c>
      <c r="AI25" s="518"/>
      <c r="AJ25" s="518"/>
      <c r="AK25" s="518"/>
      <c r="AL25" s="557"/>
      <c r="AM25" s="517">
        <v>170048</v>
      </c>
      <c r="AN25" s="518"/>
      <c r="AO25" s="518"/>
      <c r="AP25" s="518"/>
      <c r="AQ25" s="518"/>
      <c r="AR25" s="557"/>
      <c r="AS25" s="517">
        <v>2657</v>
      </c>
      <c r="AT25" s="518"/>
      <c r="AU25" s="518"/>
      <c r="AV25" s="518"/>
      <c r="AW25" s="518"/>
      <c r="AX25" s="519"/>
      <c r="AY25" s="426" t="s">
        <v>175</v>
      </c>
      <c r="AZ25" s="427"/>
      <c r="BA25" s="427"/>
      <c r="BB25" s="427"/>
      <c r="BC25" s="427"/>
      <c r="BD25" s="427"/>
      <c r="BE25" s="427"/>
      <c r="BF25" s="427"/>
      <c r="BG25" s="427"/>
      <c r="BH25" s="427"/>
      <c r="BI25" s="427"/>
      <c r="BJ25" s="427"/>
      <c r="BK25" s="427"/>
      <c r="BL25" s="427"/>
      <c r="BM25" s="428"/>
      <c r="BN25" s="429">
        <v>3242310</v>
      </c>
      <c r="BO25" s="430"/>
      <c r="BP25" s="430"/>
      <c r="BQ25" s="430"/>
      <c r="BR25" s="430"/>
      <c r="BS25" s="430"/>
      <c r="BT25" s="430"/>
      <c r="BU25" s="431"/>
      <c r="BV25" s="429">
        <v>5117132</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176</v>
      </c>
      <c r="F26" s="496"/>
      <c r="G26" s="496"/>
      <c r="H26" s="496"/>
      <c r="I26" s="496"/>
      <c r="J26" s="496"/>
      <c r="K26" s="497"/>
      <c r="L26" s="517">
        <v>1</v>
      </c>
      <c r="M26" s="518"/>
      <c r="N26" s="518"/>
      <c r="O26" s="518"/>
      <c r="P26" s="557"/>
      <c r="Q26" s="517">
        <v>5600</v>
      </c>
      <c r="R26" s="518"/>
      <c r="S26" s="518"/>
      <c r="T26" s="518"/>
      <c r="U26" s="518"/>
      <c r="V26" s="557"/>
      <c r="W26" s="616"/>
      <c r="X26" s="604"/>
      <c r="Y26" s="605"/>
      <c r="Z26" s="516" t="s">
        <v>177</v>
      </c>
      <c r="AA26" s="626"/>
      <c r="AB26" s="626"/>
      <c r="AC26" s="626"/>
      <c r="AD26" s="626"/>
      <c r="AE26" s="626"/>
      <c r="AF26" s="626"/>
      <c r="AG26" s="627"/>
      <c r="AH26" s="517">
        <v>7</v>
      </c>
      <c r="AI26" s="518"/>
      <c r="AJ26" s="518"/>
      <c r="AK26" s="518"/>
      <c r="AL26" s="557"/>
      <c r="AM26" s="517">
        <v>22512</v>
      </c>
      <c r="AN26" s="518"/>
      <c r="AO26" s="518"/>
      <c r="AP26" s="518"/>
      <c r="AQ26" s="518"/>
      <c r="AR26" s="557"/>
      <c r="AS26" s="517">
        <v>3216</v>
      </c>
      <c r="AT26" s="518"/>
      <c r="AU26" s="518"/>
      <c r="AV26" s="518"/>
      <c r="AW26" s="518"/>
      <c r="AX26" s="519"/>
      <c r="AY26" s="469" t="s">
        <v>178</v>
      </c>
      <c r="AZ26" s="470"/>
      <c r="BA26" s="470"/>
      <c r="BB26" s="470"/>
      <c r="BC26" s="470"/>
      <c r="BD26" s="470"/>
      <c r="BE26" s="470"/>
      <c r="BF26" s="470"/>
      <c r="BG26" s="470"/>
      <c r="BH26" s="470"/>
      <c r="BI26" s="470"/>
      <c r="BJ26" s="470"/>
      <c r="BK26" s="470"/>
      <c r="BL26" s="470"/>
      <c r="BM26" s="471"/>
      <c r="BN26" s="466" t="s">
        <v>179</v>
      </c>
      <c r="BO26" s="467"/>
      <c r="BP26" s="467"/>
      <c r="BQ26" s="467"/>
      <c r="BR26" s="467"/>
      <c r="BS26" s="467"/>
      <c r="BT26" s="467"/>
      <c r="BU26" s="468"/>
      <c r="BV26" s="466" t="s">
        <v>179</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180</v>
      </c>
      <c r="F27" s="496"/>
      <c r="G27" s="496"/>
      <c r="H27" s="496"/>
      <c r="I27" s="496"/>
      <c r="J27" s="496"/>
      <c r="K27" s="497"/>
      <c r="L27" s="517">
        <v>1</v>
      </c>
      <c r="M27" s="518"/>
      <c r="N27" s="518"/>
      <c r="O27" s="518"/>
      <c r="P27" s="557"/>
      <c r="Q27" s="517">
        <v>4250</v>
      </c>
      <c r="R27" s="518"/>
      <c r="S27" s="518"/>
      <c r="T27" s="518"/>
      <c r="U27" s="518"/>
      <c r="V27" s="557"/>
      <c r="W27" s="616"/>
      <c r="X27" s="604"/>
      <c r="Y27" s="605"/>
      <c r="Z27" s="516" t="s">
        <v>181</v>
      </c>
      <c r="AA27" s="496"/>
      <c r="AB27" s="496"/>
      <c r="AC27" s="496"/>
      <c r="AD27" s="496"/>
      <c r="AE27" s="496"/>
      <c r="AF27" s="496"/>
      <c r="AG27" s="497"/>
      <c r="AH27" s="517">
        <v>2</v>
      </c>
      <c r="AI27" s="518"/>
      <c r="AJ27" s="518"/>
      <c r="AK27" s="518"/>
      <c r="AL27" s="557"/>
      <c r="AM27" s="517" t="s">
        <v>182</v>
      </c>
      <c r="AN27" s="518"/>
      <c r="AO27" s="518"/>
      <c r="AP27" s="518"/>
      <c r="AQ27" s="518"/>
      <c r="AR27" s="557"/>
      <c r="AS27" s="517" t="s">
        <v>182</v>
      </c>
      <c r="AT27" s="518"/>
      <c r="AU27" s="518"/>
      <c r="AV27" s="518"/>
      <c r="AW27" s="518"/>
      <c r="AX27" s="519"/>
      <c r="AY27" s="558" t="s">
        <v>183</v>
      </c>
      <c r="AZ27" s="559"/>
      <c r="BA27" s="559"/>
      <c r="BB27" s="559"/>
      <c r="BC27" s="559"/>
      <c r="BD27" s="559"/>
      <c r="BE27" s="559"/>
      <c r="BF27" s="559"/>
      <c r="BG27" s="559"/>
      <c r="BH27" s="559"/>
      <c r="BI27" s="559"/>
      <c r="BJ27" s="559"/>
      <c r="BK27" s="559"/>
      <c r="BL27" s="559"/>
      <c r="BM27" s="560"/>
      <c r="BN27" s="639">
        <v>447316</v>
      </c>
      <c r="BO27" s="640"/>
      <c r="BP27" s="640"/>
      <c r="BQ27" s="640"/>
      <c r="BR27" s="640"/>
      <c r="BS27" s="640"/>
      <c r="BT27" s="640"/>
      <c r="BU27" s="641"/>
      <c r="BV27" s="639">
        <v>447070</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184</v>
      </c>
      <c r="F28" s="496"/>
      <c r="G28" s="496"/>
      <c r="H28" s="496"/>
      <c r="I28" s="496"/>
      <c r="J28" s="496"/>
      <c r="K28" s="497"/>
      <c r="L28" s="517">
        <v>1</v>
      </c>
      <c r="M28" s="518"/>
      <c r="N28" s="518"/>
      <c r="O28" s="518"/>
      <c r="P28" s="557"/>
      <c r="Q28" s="517">
        <v>3600</v>
      </c>
      <c r="R28" s="518"/>
      <c r="S28" s="518"/>
      <c r="T28" s="518"/>
      <c r="U28" s="518"/>
      <c r="V28" s="557"/>
      <c r="W28" s="616"/>
      <c r="X28" s="604"/>
      <c r="Y28" s="605"/>
      <c r="Z28" s="516" t="s">
        <v>185</v>
      </c>
      <c r="AA28" s="496"/>
      <c r="AB28" s="496"/>
      <c r="AC28" s="496"/>
      <c r="AD28" s="496"/>
      <c r="AE28" s="496"/>
      <c r="AF28" s="496"/>
      <c r="AG28" s="497"/>
      <c r="AH28" s="517" t="s">
        <v>179</v>
      </c>
      <c r="AI28" s="518"/>
      <c r="AJ28" s="518"/>
      <c r="AK28" s="518"/>
      <c r="AL28" s="557"/>
      <c r="AM28" s="517" t="s">
        <v>138</v>
      </c>
      <c r="AN28" s="518"/>
      <c r="AO28" s="518"/>
      <c r="AP28" s="518"/>
      <c r="AQ28" s="518"/>
      <c r="AR28" s="557"/>
      <c r="AS28" s="517" t="s">
        <v>179</v>
      </c>
      <c r="AT28" s="518"/>
      <c r="AU28" s="518"/>
      <c r="AV28" s="518"/>
      <c r="AW28" s="518"/>
      <c r="AX28" s="519"/>
      <c r="AY28" s="642" t="s">
        <v>186</v>
      </c>
      <c r="AZ28" s="643"/>
      <c r="BA28" s="643"/>
      <c r="BB28" s="644"/>
      <c r="BC28" s="426" t="s">
        <v>48</v>
      </c>
      <c r="BD28" s="427"/>
      <c r="BE28" s="427"/>
      <c r="BF28" s="427"/>
      <c r="BG28" s="427"/>
      <c r="BH28" s="427"/>
      <c r="BI28" s="427"/>
      <c r="BJ28" s="427"/>
      <c r="BK28" s="427"/>
      <c r="BL28" s="427"/>
      <c r="BM28" s="428"/>
      <c r="BN28" s="429">
        <v>2324907</v>
      </c>
      <c r="BO28" s="430"/>
      <c r="BP28" s="430"/>
      <c r="BQ28" s="430"/>
      <c r="BR28" s="430"/>
      <c r="BS28" s="430"/>
      <c r="BT28" s="430"/>
      <c r="BU28" s="431"/>
      <c r="BV28" s="429">
        <v>2002919</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187</v>
      </c>
      <c r="F29" s="496"/>
      <c r="G29" s="496"/>
      <c r="H29" s="496"/>
      <c r="I29" s="496"/>
      <c r="J29" s="496"/>
      <c r="K29" s="497"/>
      <c r="L29" s="517">
        <v>16</v>
      </c>
      <c r="M29" s="518"/>
      <c r="N29" s="518"/>
      <c r="O29" s="518"/>
      <c r="P29" s="557"/>
      <c r="Q29" s="517">
        <v>3200</v>
      </c>
      <c r="R29" s="518"/>
      <c r="S29" s="518"/>
      <c r="T29" s="518"/>
      <c r="U29" s="518"/>
      <c r="V29" s="557"/>
      <c r="W29" s="617"/>
      <c r="X29" s="618"/>
      <c r="Y29" s="619"/>
      <c r="Z29" s="516" t="s">
        <v>188</v>
      </c>
      <c r="AA29" s="496"/>
      <c r="AB29" s="496"/>
      <c r="AC29" s="496"/>
      <c r="AD29" s="496"/>
      <c r="AE29" s="496"/>
      <c r="AF29" s="496"/>
      <c r="AG29" s="497"/>
      <c r="AH29" s="517">
        <v>406</v>
      </c>
      <c r="AI29" s="518"/>
      <c r="AJ29" s="518"/>
      <c r="AK29" s="518"/>
      <c r="AL29" s="557"/>
      <c r="AM29" s="517">
        <v>1258186</v>
      </c>
      <c r="AN29" s="518"/>
      <c r="AO29" s="518"/>
      <c r="AP29" s="518"/>
      <c r="AQ29" s="518"/>
      <c r="AR29" s="557"/>
      <c r="AS29" s="517">
        <v>3099</v>
      </c>
      <c r="AT29" s="518"/>
      <c r="AU29" s="518"/>
      <c r="AV29" s="518"/>
      <c r="AW29" s="518"/>
      <c r="AX29" s="519"/>
      <c r="AY29" s="645"/>
      <c r="AZ29" s="646"/>
      <c r="BA29" s="646"/>
      <c r="BB29" s="647"/>
      <c r="BC29" s="500" t="s">
        <v>189</v>
      </c>
      <c r="BD29" s="501"/>
      <c r="BE29" s="501"/>
      <c r="BF29" s="501"/>
      <c r="BG29" s="501"/>
      <c r="BH29" s="501"/>
      <c r="BI29" s="501"/>
      <c r="BJ29" s="501"/>
      <c r="BK29" s="501"/>
      <c r="BL29" s="501"/>
      <c r="BM29" s="502"/>
      <c r="BN29" s="466">
        <v>85906</v>
      </c>
      <c r="BO29" s="467"/>
      <c r="BP29" s="467"/>
      <c r="BQ29" s="467"/>
      <c r="BR29" s="467"/>
      <c r="BS29" s="467"/>
      <c r="BT29" s="467"/>
      <c r="BU29" s="468"/>
      <c r="BV29" s="466">
        <v>85842</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190</v>
      </c>
      <c r="X30" s="624"/>
      <c r="Y30" s="624"/>
      <c r="Z30" s="624"/>
      <c r="AA30" s="624"/>
      <c r="AB30" s="624"/>
      <c r="AC30" s="624"/>
      <c r="AD30" s="624"/>
      <c r="AE30" s="624"/>
      <c r="AF30" s="624"/>
      <c r="AG30" s="625"/>
      <c r="AH30" s="582">
        <v>96.4</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4190395</v>
      </c>
      <c r="BO30" s="640"/>
      <c r="BP30" s="640"/>
      <c r="BQ30" s="640"/>
      <c r="BR30" s="640"/>
      <c r="BS30" s="640"/>
      <c r="BT30" s="640"/>
      <c r="BU30" s="641"/>
      <c r="BV30" s="639">
        <v>4296996</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191</v>
      </c>
      <c r="D32" s="213"/>
      <c r="E32" s="213"/>
      <c r="F32" s="210"/>
      <c r="G32" s="210"/>
      <c r="H32" s="210"/>
      <c r="I32" s="210"/>
      <c r="J32" s="210"/>
      <c r="K32" s="210"/>
      <c r="L32" s="210"/>
      <c r="M32" s="210"/>
      <c r="N32" s="210"/>
      <c r="O32" s="210"/>
      <c r="P32" s="210"/>
      <c r="Q32" s="210"/>
      <c r="R32" s="210"/>
      <c r="S32" s="210"/>
      <c r="T32" s="210"/>
      <c r="U32" s="210" t="s">
        <v>192</v>
      </c>
      <c r="V32" s="210"/>
      <c r="W32" s="210"/>
      <c r="X32" s="210"/>
      <c r="Y32" s="210"/>
      <c r="Z32" s="210"/>
      <c r="AA32" s="210"/>
      <c r="AB32" s="210"/>
      <c r="AC32" s="210"/>
      <c r="AD32" s="210"/>
      <c r="AE32" s="210"/>
      <c r="AF32" s="210"/>
      <c r="AG32" s="210"/>
      <c r="AH32" s="210"/>
      <c r="AI32" s="210"/>
      <c r="AJ32" s="210"/>
      <c r="AK32" s="210"/>
      <c r="AL32" s="210"/>
      <c r="AM32" s="214" t="s">
        <v>193</v>
      </c>
      <c r="AN32" s="210"/>
      <c r="AO32" s="210"/>
      <c r="AP32" s="210"/>
      <c r="AQ32" s="210"/>
      <c r="AR32" s="210"/>
      <c r="AS32" s="214"/>
      <c r="AT32" s="214"/>
      <c r="AU32" s="214"/>
      <c r="AV32" s="214"/>
      <c r="AW32" s="214"/>
      <c r="AX32" s="214"/>
      <c r="AY32" s="214"/>
      <c r="AZ32" s="214"/>
      <c r="BA32" s="214"/>
      <c r="BB32" s="210"/>
      <c r="BC32" s="214"/>
      <c r="BD32" s="210"/>
      <c r="BE32" s="214" t="s">
        <v>194</v>
      </c>
      <c r="BF32" s="210"/>
      <c r="BG32" s="210"/>
      <c r="BH32" s="210"/>
      <c r="BI32" s="210"/>
      <c r="BJ32" s="214"/>
      <c r="BK32" s="214"/>
      <c r="BL32" s="214"/>
      <c r="BM32" s="214"/>
      <c r="BN32" s="214"/>
      <c r="BO32" s="214"/>
      <c r="BP32" s="214"/>
      <c r="BQ32" s="214"/>
      <c r="BR32" s="210"/>
      <c r="BS32" s="210"/>
      <c r="BT32" s="210"/>
      <c r="BU32" s="210"/>
      <c r="BV32" s="210"/>
      <c r="BW32" s="210" t="s">
        <v>195</v>
      </c>
      <c r="BX32" s="210"/>
      <c r="BY32" s="210"/>
      <c r="BZ32" s="210"/>
      <c r="CA32" s="210"/>
      <c r="CB32" s="214"/>
      <c r="CC32" s="214"/>
      <c r="CD32" s="214"/>
      <c r="CE32" s="214"/>
      <c r="CF32" s="214"/>
      <c r="CG32" s="214"/>
      <c r="CH32" s="214"/>
      <c r="CI32" s="214"/>
      <c r="CJ32" s="214"/>
      <c r="CK32" s="214"/>
      <c r="CL32" s="214"/>
      <c r="CM32" s="214"/>
      <c r="CN32" s="214"/>
      <c r="CO32" s="214" t="s">
        <v>196</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197</v>
      </c>
      <c r="D33" s="490"/>
      <c r="E33" s="455" t="s">
        <v>198</v>
      </c>
      <c r="F33" s="455"/>
      <c r="G33" s="455"/>
      <c r="H33" s="455"/>
      <c r="I33" s="455"/>
      <c r="J33" s="455"/>
      <c r="K33" s="455"/>
      <c r="L33" s="455"/>
      <c r="M33" s="455"/>
      <c r="N33" s="455"/>
      <c r="O33" s="455"/>
      <c r="P33" s="455"/>
      <c r="Q33" s="455"/>
      <c r="R33" s="455"/>
      <c r="S33" s="455"/>
      <c r="T33" s="215"/>
      <c r="U33" s="490" t="s">
        <v>199</v>
      </c>
      <c r="V33" s="490"/>
      <c r="W33" s="455" t="s">
        <v>200</v>
      </c>
      <c r="X33" s="455"/>
      <c r="Y33" s="455"/>
      <c r="Z33" s="455"/>
      <c r="AA33" s="455"/>
      <c r="AB33" s="455"/>
      <c r="AC33" s="455"/>
      <c r="AD33" s="455"/>
      <c r="AE33" s="455"/>
      <c r="AF33" s="455"/>
      <c r="AG33" s="455"/>
      <c r="AH33" s="455"/>
      <c r="AI33" s="455"/>
      <c r="AJ33" s="455"/>
      <c r="AK33" s="455"/>
      <c r="AL33" s="215"/>
      <c r="AM33" s="490" t="s">
        <v>197</v>
      </c>
      <c r="AN33" s="490"/>
      <c r="AO33" s="455" t="s">
        <v>201</v>
      </c>
      <c r="AP33" s="455"/>
      <c r="AQ33" s="455"/>
      <c r="AR33" s="455"/>
      <c r="AS33" s="455"/>
      <c r="AT33" s="455"/>
      <c r="AU33" s="455"/>
      <c r="AV33" s="455"/>
      <c r="AW33" s="455"/>
      <c r="AX33" s="455"/>
      <c r="AY33" s="455"/>
      <c r="AZ33" s="455"/>
      <c r="BA33" s="455"/>
      <c r="BB33" s="455"/>
      <c r="BC33" s="455"/>
      <c r="BD33" s="216"/>
      <c r="BE33" s="455" t="s">
        <v>202</v>
      </c>
      <c r="BF33" s="455"/>
      <c r="BG33" s="455" t="s">
        <v>203</v>
      </c>
      <c r="BH33" s="455"/>
      <c r="BI33" s="455"/>
      <c r="BJ33" s="455"/>
      <c r="BK33" s="455"/>
      <c r="BL33" s="455"/>
      <c r="BM33" s="455"/>
      <c r="BN33" s="455"/>
      <c r="BO33" s="455"/>
      <c r="BP33" s="455"/>
      <c r="BQ33" s="455"/>
      <c r="BR33" s="455"/>
      <c r="BS33" s="455"/>
      <c r="BT33" s="455"/>
      <c r="BU33" s="455"/>
      <c r="BV33" s="216"/>
      <c r="BW33" s="490" t="s">
        <v>202</v>
      </c>
      <c r="BX33" s="490"/>
      <c r="BY33" s="455" t="s">
        <v>204</v>
      </c>
      <c r="BZ33" s="455"/>
      <c r="CA33" s="455"/>
      <c r="CB33" s="455"/>
      <c r="CC33" s="455"/>
      <c r="CD33" s="455"/>
      <c r="CE33" s="455"/>
      <c r="CF33" s="455"/>
      <c r="CG33" s="455"/>
      <c r="CH33" s="455"/>
      <c r="CI33" s="455"/>
      <c r="CJ33" s="455"/>
      <c r="CK33" s="455"/>
      <c r="CL33" s="455"/>
      <c r="CM33" s="455"/>
      <c r="CN33" s="215"/>
      <c r="CO33" s="490" t="s">
        <v>197</v>
      </c>
      <c r="CP33" s="490"/>
      <c r="CQ33" s="455" t="s">
        <v>205</v>
      </c>
      <c r="CR33" s="455"/>
      <c r="CS33" s="455"/>
      <c r="CT33" s="455"/>
      <c r="CU33" s="455"/>
      <c r="CV33" s="455"/>
      <c r="CW33" s="455"/>
      <c r="CX33" s="455"/>
      <c r="CY33" s="455"/>
      <c r="CZ33" s="455"/>
      <c r="DA33" s="455"/>
      <c r="DB33" s="455"/>
      <c r="DC33" s="455"/>
      <c r="DD33" s="455"/>
      <c r="DE33" s="455"/>
      <c r="DF33" s="215"/>
      <c r="DG33" s="651" t="s">
        <v>206</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2</v>
      </c>
      <c r="V34" s="652"/>
      <c r="W34" s="653" t="str">
        <f>IF('各会計、関係団体の財政状況及び健全化判断比率'!B28="","",'各会計、関係団体の財政状況及び健全化判断比率'!B28)</f>
        <v>国民健康保険事業特別会計</v>
      </c>
      <c r="X34" s="653"/>
      <c r="Y34" s="653"/>
      <c r="Z34" s="653"/>
      <c r="AA34" s="653"/>
      <c r="AB34" s="653"/>
      <c r="AC34" s="653"/>
      <c r="AD34" s="653"/>
      <c r="AE34" s="653"/>
      <c r="AF34" s="653"/>
      <c r="AG34" s="653"/>
      <c r="AH34" s="653"/>
      <c r="AI34" s="653"/>
      <c r="AJ34" s="653"/>
      <c r="AK34" s="653"/>
      <c r="AL34" s="213"/>
      <c r="AM34" s="652">
        <f>IF(AO34="","",MAX(C34:D43,U34:V43)+1)</f>
        <v>5</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f>IF(BG34="","",MAX(C34:D43,U34:V43,AM34:AN43)+1)</f>
        <v>7</v>
      </c>
      <c r="BF34" s="652"/>
      <c r="BG34" s="653" t="str">
        <f>IF('各会計、関係団体の財政状況及び健全化判断比率'!B33="","",'各会計、関係団体の財政状況及び健全化判断比率'!B33)</f>
        <v>湯本温泉事業特別会計</v>
      </c>
      <c r="BH34" s="653"/>
      <c r="BI34" s="653"/>
      <c r="BJ34" s="653"/>
      <c r="BK34" s="653"/>
      <c r="BL34" s="653"/>
      <c r="BM34" s="653"/>
      <c r="BN34" s="653"/>
      <c r="BO34" s="653"/>
      <c r="BP34" s="653"/>
      <c r="BQ34" s="653"/>
      <c r="BR34" s="653"/>
      <c r="BS34" s="653"/>
      <c r="BT34" s="653"/>
      <c r="BU34" s="653"/>
      <c r="BV34" s="213"/>
      <c r="BW34" s="652">
        <f>IF(BY34="","",MAX(C34:D43,U34:V43,AM34:AN43,BE34:BF43)+1)</f>
        <v>8</v>
      </c>
      <c r="BX34" s="652"/>
      <c r="BY34" s="653" t="str">
        <f>IF('各会計、関係団体の財政状況及び健全化判断比率'!B68="","",'各会計、関係団体の財政状況及び健全化判断比率'!B68)</f>
        <v>山口県市町総合事務組合一般会計</v>
      </c>
      <c r="BZ34" s="653"/>
      <c r="CA34" s="653"/>
      <c r="CB34" s="653"/>
      <c r="CC34" s="653"/>
      <c r="CD34" s="653"/>
      <c r="CE34" s="653"/>
      <c r="CF34" s="653"/>
      <c r="CG34" s="653"/>
      <c r="CH34" s="653"/>
      <c r="CI34" s="653"/>
      <c r="CJ34" s="653"/>
      <c r="CK34" s="653"/>
      <c r="CL34" s="653"/>
      <c r="CM34" s="653"/>
      <c r="CN34" s="213"/>
      <c r="CO34" s="652">
        <f>IF(CQ34="","",MAX(C34:D43,U34:V43,AM34:AN43,BE34:BF43,BW34:BX43)+1)</f>
        <v>16</v>
      </c>
      <c r="CP34" s="652"/>
      <c r="CQ34" s="653" t="str">
        <f>IF('各会計、関係団体の財政状況及び健全化判断比率'!BS7="","",'各会計、関係団体の財政状況及び健全化判断比率'!BS7)</f>
        <v>長門市文化振興財団</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t="str">
        <f>IF(E35="","",C34+1)</f>
        <v/>
      </c>
      <c r="D35" s="652"/>
      <c r="E35" s="653" t="str">
        <f>IF('各会計、関係団体の財政状況及び健全化判断比率'!B8="","",'各会計、関係団体の財政状況及び健全化判断比率'!B8)</f>
        <v/>
      </c>
      <c r="F35" s="653"/>
      <c r="G35" s="653"/>
      <c r="H35" s="653"/>
      <c r="I35" s="653"/>
      <c r="J35" s="653"/>
      <c r="K35" s="653"/>
      <c r="L35" s="653"/>
      <c r="M35" s="653"/>
      <c r="N35" s="653"/>
      <c r="O35" s="653"/>
      <c r="P35" s="653"/>
      <c r="Q35" s="653"/>
      <c r="R35" s="653"/>
      <c r="S35" s="653"/>
      <c r="T35" s="213"/>
      <c r="U35" s="652">
        <f>IF(W35="","",U34+1)</f>
        <v>3</v>
      </c>
      <c r="V35" s="652"/>
      <c r="W35" s="653" t="str">
        <f>IF('各会計、関係団体の財政状況及び健全化判断比率'!B29="","",'各会計、関係団体の財政状況及び健全化判断比率'!B29)</f>
        <v>介護保険事業特別会計</v>
      </c>
      <c r="X35" s="653"/>
      <c r="Y35" s="653"/>
      <c r="Z35" s="653"/>
      <c r="AA35" s="653"/>
      <c r="AB35" s="653"/>
      <c r="AC35" s="653"/>
      <c r="AD35" s="653"/>
      <c r="AE35" s="653"/>
      <c r="AF35" s="653"/>
      <c r="AG35" s="653"/>
      <c r="AH35" s="653"/>
      <c r="AI35" s="653"/>
      <c r="AJ35" s="653"/>
      <c r="AK35" s="653"/>
      <c r="AL35" s="213"/>
      <c r="AM35" s="652">
        <f t="shared" ref="AM35:AM43" si="0">IF(AO35="","",AM34+1)</f>
        <v>6</v>
      </c>
      <c r="AN35" s="652"/>
      <c r="AO35" s="653" t="str">
        <f>IF('各会計、関係団体の財政状況及び健全化判断比率'!B32="","",'各会計、関係団体の財政状況及び健全化判断比率'!B32)</f>
        <v>下水道事業会計</v>
      </c>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9</v>
      </c>
      <c r="BX35" s="652"/>
      <c r="BY35" s="653" t="str">
        <f>IF('各会計、関係団体の財政状況及び健全化判断比率'!B69="","",'各会計、関係団体の財政状況及び健全化判断比率'!B69)</f>
        <v>山口県市町総合事務組合消防団員補償等特別会計</v>
      </c>
      <c r="BZ35" s="653"/>
      <c r="CA35" s="653"/>
      <c r="CB35" s="653"/>
      <c r="CC35" s="653"/>
      <c r="CD35" s="653"/>
      <c r="CE35" s="653"/>
      <c r="CF35" s="653"/>
      <c r="CG35" s="653"/>
      <c r="CH35" s="653"/>
      <c r="CI35" s="653"/>
      <c r="CJ35" s="653"/>
      <c r="CK35" s="653"/>
      <c r="CL35" s="653"/>
      <c r="CM35" s="653"/>
      <c r="CN35" s="213"/>
      <c r="CO35" s="652">
        <f t="shared" ref="CO35:CO43" si="3">IF(CQ35="","",CO34+1)</f>
        <v>17</v>
      </c>
      <c r="CP35" s="652"/>
      <c r="CQ35" s="653" t="str">
        <f>IF('各会計、関係団体の財政状況及び健全化判断比率'!BS8="","",'各会計、関係団体の財政状況及び健全化判断比率'!BS8)</f>
        <v>やまぐち農林振興公社</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t="str">
        <f>IF(E36="","",C35+1)</f>
        <v/>
      </c>
      <c r="D36" s="652"/>
      <c r="E36" s="653" t="str">
        <f>IF('各会計、関係団体の財政状況及び健全化判断比率'!B9="","",'各会計、関係団体の財政状況及び健全化判断比率'!B9)</f>
        <v/>
      </c>
      <c r="F36" s="653"/>
      <c r="G36" s="653"/>
      <c r="H36" s="653"/>
      <c r="I36" s="653"/>
      <c r="J36" s="653"/>
      <c r="K36" s="653"/>
      <c r="L36" s="653"/>
      <c r="M36" s="653"/>
      <c r="N36" s="653"/>
      <c r="O36" s="653"/>
      <c r="P36" s="653"/>
      <c r="Q36" s="653"/>
      <c r="R36" s="653"/>
      <c r="S36" s="653"/>
      <c r="T36" s="213"/>
      <c r="U36" s="652">
        <f t="shared" ref="U36:U43" si="4">IF(W36="","",U35+1)</f>
        <v>4</v>
      </c>
      <c r="V36" s="652"/>
      <c r="W36" s="653" t="str">
        <f>IF('各会計、関係団体の財政状況及び健全化判断比率'!B30="","",'各会計、関係団体の財政状況及び健全化判断比率'!B30)</f>
        <v>後期高齢者医療事業特別会計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10</v>
      </c>
      <c r="BX36" s="652"/>
      <c r="BY36" s="653" t="str">
        <f>IF('各会計、関係団体の財政状況及び健全化判断比率'!B70="","",'各会計、関係団体の財政状況及び健全化判断比率'!B70)</f>
        <v>山口県市町総合事務組合非常勤職員公務災害補償特別会計</v>
      </c>
      <c r="BZ36" s="653"/>
      <c r="CA36" s="653"/>
      <c r="CB36" s="653"/>
      <c r="CC36" s="653"/>
      <c r="CD36" s="653"/>
      <c r="CE36" s="653"/>
      <c r="CF36" s="653"/>
      <c r="CG36" s="653"/>
      <c r="CH36" s="653"/>
      <c r="CI36" s="653"/>
      <c r="CJ36" s="653"/>
      <c r="CK36" s="653"/>
      <c r="CL36" s="653"/>
      <c r="CM36" s="653"/>
      <c r="CN36" s="213"/>
      <c r="CO36" s="652">
        <f t="shared" si="3"/>
        <v>18</v>
      </c>
      <c r="CP36" s="652"/>
      <c r="CQ36" s="653" t="str">
        <f>IF('各会計、関係団体の財政状況及び健全化判断比率'!BS9="","",'各会計、関係団体の財政状況及び健全化判断比率'!BS9)</f>
        <v>ながと物産</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11</v>
      </c>
      <c r="BX37" s="652"/>
      <c r="BY37" s="653" t="str">
        <f>IF('各会計、関係団体の財政状況及び健全化判断比率'!B71="","",'各会計、関係団体の財政状況及び健全化判断比率'!B71)</f>
        <v>山口県市町総合事務組合山口県市町公平委員会特別会計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12</v>
      </c>
      <c r="BX38" s="652"/>
      <c r="BY38" s="653" t="str">
        <f>IF('各会計、関係団体の財政状況及び健全化判断比率'!B72="","",'各会計、関係団体の財政状況及び健全化判断比率'!B72)</f>
        <v>山口県市町総合事務組合山口県自治会館管理特別会計</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13</v>
      </c>
      <c r="BX39" s="652"/>
      <c r="BY39" s="653" t="str">
        <f>IF('各会計、関係団体の財政状況及び健全化判断比率'!B73="","",'各会計、関係団体の財政状況及び健全化判断比率'!B73)</f>
        <v>山口県後期高齢者医療広域連合一般会計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14</v>
      </c>
      <c r="BX40" s="652"/>
      <c r="BY40" s="653" t="str">
        <f>IF('各会計、関係団体の財政状況及び健全化判断比率'!B74="","",'各会計、関係団体の財政状況及び健全化判断比率'!B74)</f>
        <v>山口県後期高齢者医療広域連合後期高齢者医療特別会計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15</v>
      </c>
      <c r="BX41" s="652"/>
      <c r="BY41" s="653" t="str">
        <f>IF('各会計、関係団体の財政状況及び健全化判断比率'!B75="","",'各会計、関係団体の財政状況及び健全化判断比率'!B75)</f>
        <v>萩・長門清掃一部事務組合一般会計</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t="str">
        <f t="shared" si="2"/>
        <v/>
      </c>
      <c r="BX42" s="652"/>
      <c r="BY42" s="653" t="str">
        <f>IF('各会計、関係団体の財政状況及び健全化判断比率'!B76="","",'各会計、関係団体の財政状況及び健全化判断比率'!B76)</f>
        <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207</v>
      </c>
      <c r="C46" s="185"/>
      <c r="D46" s="185"/>
      <c r="E46" s="185" t="s">
        <v>208</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209</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210</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211</v>
      </c>
    </row>
    <row r="50" spans="5:5" x14ac:dyDescent="0.15">
      <c r="E50" s="187" t="s">
        <v>212</v>
      </c>
    </row>
    <row r="51" spans="5:5" x14ac:dyDescent="0.15">
      <c r="E51" s="187" t="s">
        <v>213</v>
      </c>
    </row>
    <row r="52" spans="5:5" x14ac:dyDescent="0.15">
      <c r="E52" s="187" t="s">
        <v>214</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TvndcE4cOCgzQrYwFFphLPkxwD2YLpbo9UcNoJWeXlLTK/BW2ksLwg97XaTIwRf16jTV6xsePHHYwE94OW1bFA==" saltValue="n8NJV680cWhc5tmg0f+KJ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election activeCell="F40" sqref="F40"/>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44" t="s">
        <v>561</v>
      </c>
      <c r="D34" s="1244"/>
      <c r="E34" s="1245"/>
      <c r="F34" s="32">
        <v>3.07</v>
      </c>
      <c r="G34" s="33">
        <v>5.09</v>
      </c>
      <c r="H34" s="33">
        <v>4.5199999999999996</v>
      </c>
      <c r="I34" s="33">
        <v>5.0199999999999996</v>
      </c>
      <c r="J34" s="34">
        <v>5.27</v>
      </c>
      <c r="K34" s="22"/>
      <c r="L34" s="22"/>
      <c r="M34" s="22"/>
      <c r="N34" s="22"/>
      <c r="O34" s="22"/>
      <c r="P34" s="22"/>
    </row>
    <row r="35" spans="1:16" ht="39" customHeight="1" x14ac:dyDescent="0.15">
      <c r="A35" s="22"/>
      <c r="B35" s="35"/>
      <c r="C35" s="1238" t="s">
        <v>562</v>
      </c>
      <c r="D35" s="1239"/>
      <c r="E35" s="1240"/>
      <c r="F35" s="36">
        <v>4.17</v>
      </c>
      <c r="G35" s="37">
        <v>3.83</v>
      </c>
      <c r="H35" s="37">
        <v>4.12</v>
      </c>
      <c r="I35" s="37">
        <v>3.63</v>
      </c>
      <c r="J35" s="38">
        <v>3.77</v>
      </c>
      <c r="K35" s="22"/>
      <c r="L35" s="22"/>
      <c r="M35" s="22"/>
      <c r="N35" s="22"/>
      <c r="O35" s="22"/>
      <c r="P35" s="22"/>
    </row>
    <row r="36" spans="1:16" ht="39" customHeight="1" x14ac:dyDescent="0.15">
      <c r="A36" s="22"/>
      <c r="B36" s="35"/>
      <c r="C36" s="1238" t="s">
        <v>563</v>
      </c>
      <c r="D36" s="1239"/>
      <c r="E36" s="1240"/>
      <c r="F36" s="36">
        <v>2.09</v>
      </c>
      <c r="G36" s="37">
        <v>1.47</v>
      </c>
      <c r="H36" s="37">
        <v>1.86</v>
      </c>
      <c r="I36" s="37">
        <v>3.63</v>
      </c>
      <c r="J36" s="38">
        <v>2.78</v>
      </c>
      <c r="K36" s="22"/>
      <c r="L36" s="22"/>
      <c r="M36" s="22"/>
      <c r="N36" s="22"/>
      <c r="O36" s="22"/>
      <c r="P36" s="22"/>
    </row>
    <row r="37" spans="1:16" ht="39" customHeight="1" x14ac:dyDescent="0.15">
      <c r="A37" s="22"/>
      <c r="B37" s="35"/>
      <c r="C37" s="1238" t="s">
        <v>564</v>
      </c>
      <c r="D37" s="1239"/>
      <c r="E37" s="1240"/>
      <c r="F37" s="36" t="s">
        <v>513</v>
      </c>
      <c r="G37" s="37" t="s">
        <v>513</v>
      </c>
      <c r="H37" s="37">
        <v>1.72</v>
      </c>
      <c r="I37" s="37">
        <v>1.52</v>
      </c>
      <c r="J37" s="38">
        <v>1.99</v>
      </c>
      <c r="K37" s="22"/>
      <c r="L37" s="22"/>
      <c r="M37" s="22"/>
      <c r="N37" s="22"/>
      <c r="O37" s="22"/>
      <c r="P37" s="22"/>
    </row>
    <row r="38" spans="1:16" ht="39" customHeight="1" x14ac:dyDescent="0.15">
      <c r="A38" s="22"/>
      <c r="B38" s="35"/>
      <c r="C38" s="1238" t="s">
        <v>565</v>
      </c>
      <c r="D38" s="1239"/>
      <c r="E38" s="1240"/>
      <c r="F38" s="36">
        <v>0.65</v>
      </c>
      <c r="G38" s="37">
        <v>0.92</v>
      </c>
      <c r="H38" s="37">
        <v>1.74</v>
      </c>
      <c r="I38" s="37">
        <v>1.65</v>
      </c>
      <c r="J38" s="38">
        <v>1.5</v>
      </c>
      <c r="K38" s="22"/>
      <c r="L38" s="22"/>
      <c r="M38" s="22"/>
      <c r="N38" s="22"/>
      <c r="O38" s="22"/>
      <c r="P38" s="22"/>
    </row>
    <row r="39" spans="1:16" ht="39" customHeight="1" x14ac:dyDescent="0.15">
      <c r="A39" s="22"/>
      <c r="B39" s="35"/>
      <c r="C39" s="1238" t="s">
        <v>566</v>
      </c>
      <c r="D39" s="1239"/>
      <c r="E39" s="1240"/>
      <c r="F39" s="36">
        <v>0.09</v>
      </c>
      <c r="G39" s="37">
        <v>0.09</v>
      </c>
      <c r="H39" s="37">
        <v>0.11</v>
      </c>
      <c r="I39" s="37">
        <v>0.1</v>
      </c>
      <c r="J39" s="38">
        <v>0.1</v>
      </c>
      <c r="K39" s="22"/>
      <c r="L39" s="22"/>
      <c r="M39" s="22"/>
      <c r="N39" s="22"/>
      <c r="O39" s="22"/>
      <c r="P39" s="22"/>
    </row>
    <row r="40" spans="1:16" ht="39" customHeight="1" x14ac:dyDescent="0.15">
      <c r="A40" s="22"/>
      <c r="B40" s="35"/>
      <c r="C40" s="1238" t="s">
        <v>567</v>
      </c>
      <c r="D40" s="1239"/>
      <c r="E40" s="1240"/>
      <c r="F40" s="36">
        <v>0</v>
      </c>
      <c r="G40" s="37">
        <v>0</v>
      </c>
      <c r="H40" s="37">
        <v>0</v>
      </c>
      <c r="I40" s="37">
        <v>0</v>
      </c>
      <c r="J40" s="38">
        <v>0</v>
      </c>
      <c r="K40" s="22"/>
      <c r="L40" s="22"/>
      <c r="M40" s="22"/>
      <c r="N40" s="22"/>
      <c r="O40" s="22"/>
      <c r="P40" s="22"/>
    </row>
    <row r="41" spans="1:16" ht="39" customHeight="1" x14ac:dyDescent="0.15">
      <c r="A41" s="22"/>
      <c r="B41" s="35"/>
      <c r="C41" s="1238"/>
      <c r="D41" s="1239"/>
      <c r="E41" s="1240"/>
      <c r="F41" s="36"/>
      <c r="G41" s="37"/>
      <c r="H41" s="37"/>
      <c r="I41" s="37"/>
      <c r="J41" s="38"/>
      <c r="K41" s="22"/>
      <c r="L41" s="22"/>
      <c r="M41" s="22"/>
      <c r="N41" s="22"/>
      <c r="O41" s="22"/>
      <c r="P41" s="22"/>
    </row>
    <row r="42" spans="1:16" ht="39" customHeight="1" x14ac:dyDescent="0.15">
      <c r="A42" s="22"/>
      <c r="B42" s="39"/>
      <c r="C42" s="1238" t="s">
        <v>568</v>
      </c>
      <c r="D42" s="1239"/>
      <c r="E42" s="1240"/>
      <c r="F42" s="36" t="s">
        <v>513</v>
      </c>
      <c r="G42" s="37" t="s">
        <v>513</v>
      </c>
      <c r="H42" s="37" t="s">
        <v>513</v>
      </c>
      <c r="I42" s="37" t="s">
        <v>513</v>
      </c>
      <c r="J42" s="38" t="s">
        <v>513</v>
      </c>
      <c r="K42" s="22"/>
      <c r="L42" s="22"/>
      <c r="M42" s="22"/>
      <c r="N42" s="22"/>
      <c r="O42" s="22"/>
      <c r="P42" s="22"/>
    </row>
    <row r="43" spans="1:16" ht="39" customHeight="1" thickBot="1" x14ac:dyDescent="0.2">
      <c r="A43" s="22"/>
      <c r="B43" s="40"/>
      <c r="C43" s="1241" t="s">
        <v>569</v>
      </c>
      <c r="D43" s="1242"/>
      <c r="E43" s="1243"/>
      <c r="F43" s="41">
        <v>0</v>
      </c>
      <c r="G43" s="42">
        <v>6.8</v>
      </c>
      <c r="H43" s="42">
        <v>0</v>
      </c>
      <c r="I43" s="42">
        <v>0</v>
      </c>
      <c r="J43" s="43" t="s">
        <v>513</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ZupQVdozNH9jwhQiKupiLCrB+YnOvUkqta47kb3unNhSyrqOrcuUKtGhfBPZ5fFiAH8YgkOAieT/eQ1AgPj5w==" saltValue="JkWN3ODCcES85HCjZsf0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election activeCell="K51" sqref="B45:K5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3104</v>
      </c>
      <c r="L45" s="60">
        <v>2962</v>
      </c>
      <c r="M45" s="60">
        <v>2773</v>
      </c>
      <c r="N45" s="60">
        <v>2834</v>
      </c>
      <c r="O45" s="61">
        <v>2689</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513</v>
      </c>
      <c r="L46" s="64" t="s">
        <v>513</v>
      </c>
      <c r="M46" s="64" t="s">
        <v>513</v>
      </c>
      <c r="N46" s="64" t="s">
        <v>513</v>
      </c>
      <c r="O46" s="65" t="s">
        <v>513</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513</v>
      </c>
      <c r="L47" s="64" t="s">
        <v>513</v>
      </c>
      <c r="M47" s="64" t="s">
        <v>513</v>
      </c>
      <c r="N47" s="64" t="s">
        <v>513</v>
      </c>
      <c r="O47" s="65" t="s">
        <v>513</v>
      </c>
      <c r="P47" s="48"/>
      <c r="Q47" s="48"/>
      <c r="R47" s="48"/>
      <c r="S47" s="48"/>
      <c r="T47" s="48"/>
      <c r="U47" s="48"/>
    </row>
    <row r="48" spans="1:21" ht="30.75" customHeight="1" x14ac:dyDescent="0.15">
      <c r="A48" s="48"/>
      <c r="B48" s="1248"/>
      <c r="C48" s="1249"/>
      <c r="D48" s="62"/>
      <c r="E48" s="1254" t="s">
        <v>15</v>
      </c>
      <c r="F48" s="1254"/>
      <c r="G48" s="1254"/>
      <c r="H48" s="1254"/>
      <c r="I48" s="1254"/>
      <c r="J48" s="1255"/>
      <c r="K48" s="63">
        <v>834</v>
      </c>
      <c r="L48" s="64">
        <v>835</v>
      </c>
      <c r="M48" s="64">
        <v>723</v>
      </c>
      <c r="N48" s="64">
        <v>707</v>
      </c>
      <c r="O48" s="65">
        <v>702</v>
      </c>
      <c r="P48" s="48"/>
      <c r="Q48" s="48"/>
      <c r="R48" s="48"/>
      <c r="S48" s="48"/>
      <c r="T48" s="48"/>
      <c r="U48" s="48"/>
    </row>
    <row r="49" spans="1:21" ht="30.75" customHeight="1" x14ac:dyDescent="0.15">
      <c r="A49" s="48"/>
      <c r="B49" s="1248"/>
      <c r="C49" s="1249"/>
      <c r="D49" s="62"/>
      <c r="E49" s="1254" t="s">
        <v>16</v>
      </c>
      <c r="F49" s="1254"/>
      <c r="G49" s="1254"/>
      <c r="H49" s="1254"/>
      <c r="I49" s="1254"/>
      <c r="J49" s="1255"/>
      <c r="K49" s="63">
        <v>26</v>
      </c>
      <c r="L49" s="64">
        <v>30</v>
      </c>
      <c r="M49" s="64">
        <v>13</v>
      </c>
      <c r="N49" s="64" t="s">
        <v>513</v>
      </c>
      <c r="O49" s="65" t="s">
        <v>513</v>
      </c>
      <c r="P49" s="48"/>
      <c r="Q49" s="48"/>
      <c r="R49" s="48"/>
      <c r="S49" s="48"/>
      <c r="T49" s="48"/>
      <c r="U49" s="48"/>
    </row>
    <row r="50" spans="1:21" ht="30.75" customHeight="1" x14ac:dyDescent="0.15">
      <c r="A50" s="48"/>
      <c r="B50" s="1248"/>
      <c r="C50" s="1249"/>
      <c r="D50" s="62"/>
      <c r="E50" s="1254" t="s">
        <v>17</v>
      </c>
      <c r="F50" s="1254"/>
      <c r="G50" s="1254"/>
      <c r="H50" s="1254"/>
      <c r="I50" s="1254"/>
      <c r="J50" s="1255"/>
      <c r="K50" s="63">
        <v>39</v>
      </c>
      <c r="L50" s="64">
        <v>38</v>
      </c>
      <c r="M50" s="64">
        <v>28</v>
      </c>
      <c r="N50" s="64">
        <v>22</v>
      </c>
      <c r="O50" s="65">
        <v>10</v>
      </c>
      <c r="P50" s="48"/>
      <c r="Q50" s="48"/>
      <c r="R50" s="48"/>
      <c r="S50" s="48"/>
      <c r="T50" s="48"/>
      <c r="U50" s="48"/>
    </row>
    <row r="51" spans="1:21" ht="30.75" customHeight="1" x14ac:dyDescent="0.15">
      <c r="A51" s="48"/>
      <c r="B51" s="1250"/>
      <c r="C51" s="1251"/>
      <c r="D51" s="66"/>
      <c r="E51" s="1254" t="s">
        <v>18</v>
      </c>
      <c r="F51" s="1254"/>
      <c r="G51" s="1254"/>
      <c r="H51" s="1254"/>
      <c r="I51" s="1254"/>
      <c r="J51" s="1255"/>
      <c r="K51" s="63" t="s">
        <v>513</v>
      </c>
      <c r="L51" s="64" t="s">
        <v>513</v>
      </c>
      <c r="M51" s="64" t="s">
        <v>513</v>
      </c>
      <c r="N51" s="64" t="s">
        <v>513</v>
      </c>
      <c r="O51" s="65" t="s">
        <v>513</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2918</v>
      </c>
      <c r="L52" s="64">
        <v>2784</v>
      </c>
      <c r="M52" s="64">
        <v>2703</v>
      </c>
      <c r="N52" s="64">
        <v>2735</v>
      </c>
      <c r="O52" s="65">
        <v>2720</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1085</v>
      </c>
      <c r="L53" s="69">
        <v>1081</v>
      </c>
      <c r="M53" s="69">
        <v>834</v>
      </c>
      <c r="N53" s="69">
        <v>828</v>
      </c>
      <c r="O53" s="70">
        <v>681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570</v>
      </c>
      <c r="L56" s="80" t="s">
        <v>571</v>
      </c>
      <c r="M56" s="80" t="s">
        <v>572</v>
      </c>
      <c r="N56" s="80" t="s">
        <v>573</v>
      </c>
      <c r="O56" s="81" t="s">
        <v>574</v>
      </c>
      <c r="P56" s="48"/>
      <c r="Q56" s="48"/>
      <c r="R56" s="48"/>
      <c r="S56" s="48"/>
      <c r="T56" s="48"/>
      <c r="U56" s="48"/>
    </row>
    <row r="57" spans="1:21" ht="31.5" customHeight="1" x14ac:dyDescent="0.15">
      <c r="B57" s="1262" t="s">
        <v>25</v>
      </c>
      <c r="C57" s="1263"/>
      <c r="D57" s="1266" t="s">
        <v>26</v>
      </c>
      <c r="E57" s="1267"/>
      <c r="F57" s="1267"/>
      <c r="G57" s="1267"/>
      <c r="H57" s="1267"/>
      <c r="I57" s="1267"/>
      <c r="J57" s="1268"/>
      <c r="K57" s="82" t="s">
        <v>588</v>
      </c>
      <c r="L57" s="83" t="s">
        <v>589</v>
      </c>
      <c r="M57" s="83" t="s">
        <v>590</v>
      </c>
      <c r="N57" s="83" t="s">
        <v>590</v>
      </c>
      <c r="O57" s="84" t="s">
        <v>590</v>
      </c>
    </row>
    <row r="58" spans="1:21" ht="31.5" customHeight="1" thickBot="1" x14ac:dyDescent="0.2">
      <c r="B58" s="1264"/>
      <c r="C58" s="1265"/>
      <c r="D58" s="1269" t="s">
        <v>27</v>
      </c>
      <c r="E58" s="1270"/>
      <c r="F58" s="1270"/>
      <c r="G58" s="1270"/>
      <c r="H58" s="1270"/>
      <c r="I58" s="1270"/>
      <c r="J58" s="1271"/>
      <c r="K58" s="85" t="s">
        <v>590</v>
      </c>
      <c r="L58" s="86" t="s">
        <v>590</v>
      </c>
      <c r="M58" s="86" t="s">
        <v>590</v>
      </c>
      <c r="N58" s="86" t="s">
        <v>590</v>
      </c>
      <c r="O58" s="87" t="s">
        <v>590</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F4LQQcXRuHTvFEPJAmTHkvyEiBhWaN2TiMGt1Z959yWZb0aeTXe4P6neWWB3H3zRszOZRqQRbc3dRKhlk1DkCA==" saltValue="67vcyt3KqUZrT5fp999EQ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election activeCell="J44" sqref="J44"/>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554</v>
      </c>
      <c r="J40" s="99" t="s">
        <v>555</v>
      </c>
      <c r="K40" s="99" t="s">
        <v>556</v>
      </c>
      <c r="L40" s="99" t="s">
        <v>557</v>
      </c>
      <c r="M40" s="100" t="s">
        <v>558</v>
      </c>
    </row>
    <row r="41" spans="2:13" ht="27.75" customHeight="1" x14ac:dyDescent="0.15">
      <c r="B41" s="1272" t="s">
        <v>30</v>
      </c>
      <c r="C41" s="1273"/>
      <c r="D41" s="101"/>
      <c r="E41" s="1278" t="s">
        <v>31</v>
      </c>
      <c r="F41" s="1278"/>
      <c r="G41" s="1278"/>
      <c r="H41" s="1279"/>
      <c r="I41" s="102">
        <v>23682</v>
      </c>
      <c r="J41" s="103">
        <v>23038</v>
      </c>
      <c r="K41" s="103">
        <v>22739</v>
      </c>
      <c r="L41" s="103">
        <v>21917</v>
      </c>
      <c r="M41" s="104">
        <v>21710</v>
      </c>
    </row>
    <row r="42" spans="2:13" ht="27.75" customHeight="1" x14ac:dyDescent="0.15">
      <c r="B42" s="1274"/>
      <c r="C42" s="1275"/>
      <c r="D42" s="105"/>
      <c r="E42" s="1280" t="s">
        <v>32</v>
      </c>
      <c r="F42" s="1280"/>
      <c r="G42" s="1280"/>
      <c r="H42" s="1281"/>
      <c r="I42" s="106">
        <v>102</v>
      </c>
      <c r="J42" s="107">
        <v>69</v>
      </c>
      <c r="K42" s="107">
        <v>43</v>
      </c>
      <c r="L42" s="107">
        <v>24</v>
      </c>
      <c r="M42" s="108">
        <v>17</v>
      </c>
    </row>
    <row r="43" spans="2:13" ht="27.75" customHeight="1" x14ac:dyDescent="0.15">
      <c r="B43" s="1274"/>
      <c r="C43" s="1275"/>
      <c r="D43" s="105"/>
      <c r="E43" s="1280" t="s">
        <v>33</v>
      </c>
      <c r="F43" s="1280"/>
      <c r="G43" s="1280"/>
      <c r="H43" s="1281"/>
      <c r="I43" s="106">
        <v>7646</v>
      </c>
      <c r="J43" s="107">
        <v>7444</v>
      </c>
      <c r="K43" s="107">
        <v>7149</v>
      </c>
      <c r="L43" s="107">
        <v>6617</v>
      </c>
      <c r="M43" s="108">
        <v>6202</v>
      </c>
    </row>
    <row r="44" spans="2:13" ht="27.75" customHeight="1" x14ac:dyDescent="0.15">
      <c r="B44" s="1274"/>
      <c r="C44" s="1275"/>
      <c r="D44" s="105"/>
      <c r="E44" s="1280" t="s">
        <v>34</v>
      </c>
      <c r="F44" s="1280"/>
      <c r="G44" s="1280"/>
      <c r="H44" s="1281"/>
      <c r="I44" s="106">
        <v>29</v>
      </c>
      <c r="J44" s="107">
        <v>8</v>
      </c>
      <c r="K44" s="107" t="s">
        <v>513</v>
      </c>
      <c r="L44" s="107" t="s">
        <v>513</v>
      </c>
      <c r="M44" s="108" t="s">
        <v>513</v>
      </c>
    </row>
    <row r="45" spans="2:13" ht="27.75" customHeight="1" x14ac:dyDescent="0.15">
      <c r="B45" s="1274"/>
      <c r="C45" s="1275"/>
      <c r="D45" s="105"/>
      <c r="E45" s="1280" t="s">
        <v>35</v>
      </c>
      <c r="F45" s="1280"/>
      <c r="G45" s="1280"/>
      <c r="H45" s="1281"/>
      <c r="I45" s="106">
        <v>3677</v>
      </c>
      <c r="J45" s="107">
        <v>3512</v>
      </c>
      <c r="K45" s="107">
        <v>3412</v>
      </c>
      <c r="L45" s="107">
        <v>3375</v>
      </c>
      <c r="M45" s="108">
        <v>3218</v>
      </c>
    </row>
    <row r="46" spans="2:13" ht="27.75" customHeight="1" x14ac:dyDescent="0.15">
      <c r="B46" s="1274"/>
      <c r="C46" s="1275"/>
      <c r="D46" s="109"/>
      <c r="E46" s="1280" t="s">
        <v>36</v>
      </c>
      <c r="F46" s="1280"/>
      <c r="G46" s="1280"/>
      <c r="H46" s="1281"/>
      <c r="I46" s="106" t="s">
        <v>513</v>
      </c>
      <c r="J46" s="107" t="s">
        <v>513</v>
      </c>
      <c r="K46" s="107" t="s">
        <v>513</v>
      </c>
      <c r="L46" s="107" t="s">
        <v>513</v>
      </c>
      <c r="M46" s="108" t="s">
        <v>513</v>
      </c>
    </row>
    <row r="47" spans="2:13" ht="27.75" customHeight="1" x14ac:dyDescent="0.15">
      <c r="B47" s="1274"/>
      <c r="C47" s="1275"/>
      <c r="D47" s="110"/>
      <c r="E47" s="1282" t="s">
        <v>37</v>
      </c>
      <c r="F47" s="1283"/>
      <c r="G47" s="1283"/>
      <c r="H47" s="1284"/>
      <c r="I47" s="106" t="s">
        <v>513</v>
      </c>
      <c r="J47" s="107" t="s">
        <v>513</v>
      </c>
      <c r="K47" s="107" t="s">
        <v>513</v>
      </c>
      <c r="L47" s="107" t="s">
        <v>513</v>
      </c>
      <c r="M47" s="108" t="s">
        <v>513</v>
      </c>
    </row>
    <row r="48" spans="2:13" ht="27.75" customHeight="1" x14ac:dyDescent="0.15">
      <c r="B48" s="1274"/>
      <c r="C48" s="1275"/>
      <c r="D48" s="105"/>
      <c r="E48" s="1280" t="s">
        <v>38</v>
      </c>
      <c r="F48" s="1280"/>
      <c r="G48" s="1280"/>
      <c r="H48" s="1281"/>
      <c r="I48" s="106" t="s">
        <v>513</v>
      </c>
      <c r="J48" s="107" t="s">
        <v>513</v>
      </c>
      <c r="K48" s="107" t="s">
        <v>513</v>
      </c>
      <c r="L48" s="107" t="s">
        <v>513</v>
      </c>
      <c r="M48" s="108" t="s">
        <v>513</v>
      </c>
    </row>
    <row r="49" spans="2:13" ht="27.75" customHeight="1" x14ac:dyDescent="0.15">
      <c r="B49" s="1276"/>
      <c r="C49" s="1277"/>
      <c r="D49" s="105"/>
      <c r="E49" s="1280" t="s">
        <v>39</v>
      </c>
      <c r="F49" s="1280"/>
      <c r="G49" s="1280"/>
      <c r="H49" s="1281"/>
      <c r="I49" s="106" t="s">
        <v>513</v>
      </c>
      <c r="J49" s="107" t="s">
        <v>513</v>
      </c>
      <c r="K49" s="107" t="s">
        <v>513</v>
      </c>
      <c r="L49" s="107" t="s">
        <v>513</v>
      </c>
      <c r="M49" s="108" t="s">
        <v>513</v>
      </c>
    </row>
    <row r="50" spans="2:13" ht="27.75" customHeight="1" x14ac:dyDescent="0.15">
      <c r="B50" s="1285" t="s">
        <v>40</v>
      </c>
      <c r="C50" s="1286"/>
      <c r="D50" s="111"/>
      <c r="E50" s="1280" t="s">
        <v>41</v>
      </c>
      <c r="F50" s="1280"/>
      <c r="G50" s="1280"/>
      <c r="H50" s="1281"/>
      <c r="I50" s="106">
        <v>4281</v>
      </c>
      <c r="J50" s="107">
        <v>4511</v>
      </c>
      <c r="K50" s="107">
        <v>4694</v>
      </c>
      <c r="L50" s="107">
        <v>4618</v>
      </c>
      <c r="M50" s="108">
        <v>5284</v>
      </c>
    </row>
    <row r="51" spans="2:13" ht="27.75" customHeight="1" x14ac:dyDescent="0.15">
      <c r="B51" s="1274"/>
      <c r="C51" s="1275"/>
      <c r="D51" s="105"/>
      <c r="E51" s="1280" t="s">
        <v>42</v>
      </c>
      <c r="F51" s="1280"/>
      <c r="G51" s="1280"/>
      <c r="H51" s="1281"/>
      <c r="I51" s="106">
        <v>1364</v>
      </c>
      <c r="J51" s="107">
        <v>1242</v>
      </c>
      <c r="K51" s="107">
        <v>1086</v>
      </c>
      <c r="L51" s="107">
        <v>906</v>
      </c>
      <c r="M51" s="108">
        <v>777</v>
      </c>
    </row>
    <row r="52" spans="2:13" ht="27.75" customHeight="1" x14ac:dyDescent="0.15">
      <c r="B52" s="1276"/>
      <c r="C52" s="1277"/>
      <c r="D52" s="105"/>
      <c r="E52" s="1280" t="s">
        <v>43</v>
      </c>
      <c r="F52" s="1280"/>
      <c r="G52" s="1280"/>
      <c r="H52" s="1281"/>
      <c r="I52" s="106">
        <v>24259</v>
      </c>
      <c r="J52" s="107">
        <v>24616</v>
      </c>
      <c r="K52" s="107">
        <v>24449</v>
      </c>
      <c r="L52" s="107">
        <v>24217</v>
      </c>
      <c r="M52" s="108">
        <v>24221</v>
      </c>
    </row>
    <row r="53" spans="2:13" ht="27.75" customHeight="1" thickBot="1" x14ac:dyDescent="0.2">
      <c r="B53" s="1287" t="s">
        <v>44</v>
      </c>
      <c r="C53" s="1288"/>
      <c r="D53" s="112"/>
      <c r="E53" s="1289" t="s">
        <v>45</v>
      </c>
      <c r="F53" s="1289"/>
      <c r="G53" s="1289"/>
      <c r="H53" s="1290"/>
      <c r="I53" s="113">
        <v>5232</v>
      </c>
      <c r="J53" s="114">
        <v>3701</v>
      </c>
      <c r="K53" s="114">
        <v>3114</v>
      </c>
      <c r="L53" s="114">
        <v>2191</v>
      </c>
      <c r="M53" s="115">
        <v>865</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LAaNave26Z8783cKcUk5OnBu3jDvsXx58TMIk9CzzwgyFrwhQh+ijPmvXnqfFYsRun7FNJgfwznSC4dfP3Xbw==" saltValue="0St8ff2nwUmTXVsiwg9to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activeCell="F58" sqref="F58"/>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556</v>
      </c>
      <c r="G54" s="124" t="s">
        <v>557</v>
      </c>
      <c r="H54" s="125" t="s">
        <v>558</v>
      </c>
    </row>
    <row r="55" spans="2:8" ht="52.5" customHeight="1" x14ac:dyDescent="0.15">
      <c r="B55" s="126"/>
      <c r="C55" s="1299" t="s">
        <v>48</v>
      </c>
      <c r="D55" s="1299"/>
      <c r="E55" s="1300"/>
      <c r="F55" s="127">
        <v>2102</v>
      </c>
      <c r="G55" s="127">
        <v>2003</v>
      </c>
      <c r="H55" s="128">
        <v>2325</v>
      </c>
    </row>
    <row r="56" spans="2:8" ht="52.5" customHeight="1" x14ac:dyDescent="0.15">
      <c r="B56" s="129"/>
      <c r="C56" s="1301" t="s">
        <v>49</v>
      </c>
      <c r="D56" s="1301"/>
      <c r="E56" s="1302"/>
      <c r="F56" s="130">
        <v>86</v>
      </c>
      <c r="G56" s="130">
        <v>86</v>
      </c>
      <c r="H56" s="131">
        <v>86</v>
      </c>
    </row>
    <row r="57" spans="2:8" ht="53.25" customHeight="1" x14ac:dyDescent="0.15">
      <c r="B57" s="129"/>
      <c r="C57" s="1303" t="s">
        <v>50</v>
      </c>
      <c r="D57" s="1303"/>
      <c r="E57" s="1304"/>
      <c r="F57" s="132">
        <v>4363</v>
      </c>
      <c r="G57" s="132">
        <v>4297</v>
      </c>
      <c r="H57" s="133">
        <v>4190</v>
      </c>
    </row>
    <row r="58" spans="2:8" ht="45.75" customHeight="1" x14ac:dyDescent="0.15">
      <c r="B58" s="134"/>
      <c r="C58" s="1291" t="s">
        <v>591</v>
      </c>
      <c r="D58" s="1292"/>
      <c r="E58" s="1293"/>
      <c r="F58" s="135">
        <v>2414</v>
      </c>
      <c r="G58" s="135">
        <v>2353</v>
      </c>
      <c r="H58" s="136">
        <v>2300</v>
      </c>
    </row>
    <row r="59" spans="2:8" ht="45.75" customHeight="1" x14ac:dyDescent="0.15">
      <c r="B59" s="134"/>
      <c r="C59" s="1291" t="s">
        <v>592</v>
      </c>
      <c r="D59" s="1292"/>
      <c r="E59" s="1293"/>
      <c r="F59" s="135">
        <v>1000</v>
      </c>
      <c r="G59" s="135">
        <v>993</v>
      </c>
      <c r="H59" s="136">
        <v>953</v>
      </c>
    </row>
    <row r="60" spans="2:8" ht="45.75" customHeight="1" x14ac:dyDescent="0.15">
      <c r="B60" s="134"/>
      <c r="C60" s="1291" t="s">
        <v>593</v>
      </c>
      <c r="D60" s="1292"/>
      <c r="E60" s="1293"/>
      <c r="F60" s="135">
        <v>549</v>
      </c>
      <c r="G60" s="135">
        <v>550</v>
      </c>
      <c r="H60" s="136">
        <v>550</v>
      </c>
    </row>
    <row r="61" spans="2:8" ht="45.75" customHeight="1" x14ac:dyDescent="0.15">
      <c r="B61" s="134"/>
      <c r="C61" s="1291" t="s">
        <v>594</v>
      </c>
      <c r="D61" s="1292"/>
      <c r="E61" s="1293"/>
      <c r="F61" s="135">
        <v>260</v>
      </c>
      <c r="G61" s="135">
        <v>260</v>
      </c>
      <c r="H61" s="136">
        <v>260</v>
      </c>
    </row>
    <row r="62" spans="2:8" ht="45.75" customHeight="1" thickBot="1" x14ac:dyDescent="0.2">
      <c r="B62" s="137"/>
      <c r="C62" s="1294" t="s">
        <v>595</v>
      </c>
      <c r="D62" s="1295"/>
      <c r="E62" s="1296"/>
      <c r="F62" s="138">
        <v>124</v>
      </c>
      <c r="G62" s="138">
        <v>124</v>
      </c>
      <c r="H62" s="139">
        <v>111</v>
      </c>
    </row>
    <row r="63" spans="2:8" ht="52.5" customHeight="1" thickBot="1" x14ac:dyDescent="0.2">
      <c r="B63" s="140"/>
      <c r="C63" s="1297" t="s">
        <v>51</v>
      </c>
      <c r="D63" s="1297"/>
      <c r="E63" s="1298"/>
      <c r="F63" s="141">
        <v>6551</v>
      </c>
      <c r="G63" s="141">
        <v>6386</v>
      </c>
      <c r="H63" s="142">
        <v>6601</v>
      </c>
    </row>
    <row r="64" spans="2:8" ht="15" customHeight="1" x14ac:dyDescent="0.15"/>
    <row r="65" ht="0" hidden="1" customHeight="1" x14ac:dyDescent="0.15"/>
    <row r="66" ht="0" hidden="1" customHeight="1" x14ac:dyDescent="0.15"/>
  </sheetData>
  <sheetProtection algorithmName="SHA-512" hashValue="TIsfAB6+4UWMW3sNzADA13WHA45TbbJsi50ur04l+IYjnXtMVA250bFbi57E+2Nn+K+fUzOE78fZuuGoa7iy9Q==" saltValue="X3bZMknNHAgHIoGocOtZh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5" zoomScaleNormal="85" zoomScaleSheetLayoutView="55" workbookViewId="0"/>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596</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596</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597</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598</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8" t="s">
        <v>599</v>
      </c>
      <c r="AO43" s="1319"/>
      <c r="AP43" s="1319"/>
      <c r="AQ43" s="1319"/>
      <c r="AR43" s="1319"/>
      <c r="AS43" s="1319"/>
      <c r="AT43" s="1319"/>
      <c r="AU43" s="1319"/>
      <c r="AV43" s="1319"/>
      <c r="AW43" s="1319"/>
      <c r="AX43" s="1319"/>
      <c r="AY43" s="1319"/>
      <c r="AZ43" s="1319"/>
      <c r="BA43" s="1319"/>
      <c r="BB43" s="1319"/>
      <c r="BC43" s="1319"/>
      <c r="BD43" s="1319"/>
      <c r="BE43" s="1319"/>
      <c r="BF43" s="1319"/>
      <c r="BG43" s="1319"/>
      <c r="BH43" s="1319"/>
      <c r="BI43" s="1319"/>
      <c r="BJ43" s="1319"/>
      <c r="BK43" s="1319"/>
      <c r="BL43" s="1319"/>
      <c r="BM43" s="1319"/>
      <c r="BN43" s="1319"/>
      <c r="BO43" s="1319"/>
      <c r="BP43" s="1319"/>
      <c r="BQ43" s="1319"/>
      <c r="BR43" s="1319"/>
      <c r="BS43" s="1319"/>
      <c r="BT43" s="1319"/>
      <c r="BU43" s="1319"/>
      <c r="BV43" s="1319"/>
      <c r="BW43" s="1319"/>
      <c r="BX43" s="1319"/>
      <c r="BY43" s="1319"/>
      <c r="BZ43" s="1319"/>
      <c r="CA43" s="1319"/>
      <c r="CB43" s="1319"/>
      <c r="CC43" s="1319"/>
      <c r="CD43" s="1319"/>
      <c r="CE43" s="1319"/>
      <c r="CF43" s="1319"/>
      <c r="CG43" s="1319"/>
      <c r="CH43" s="1319"/>
      <c r="CI43" s="1319"/>
      <c r="CJ43" s="1319"/>
      <c r="CK43" s="1319"/>
      <c r="CL43" s="1319"/>
      <c r="CM43" s="1319"/>
      <c r="CN43" s="1319"/>
      <c r="CO43" s="1319"/>
      <c r="CP43" s="1319"/>
      <c r="CQ43" s="1319"/>
      <c r="CR43" s="1319"/>
      <c r="CS43" s="1319"/>
      <c r="CT43" s="1319"/>
      <c r="CU43" s="1319"/>
      <c r="CV43" s="1319"/>
      <c r="CW43" s="1319"/>
      <c r="CX43" s="1319"/>
      <c r="CY43" s="1319"/>
      <c r="CZ43" s="1319"/>
      <c r="DA43" s="1319"/>
      <c r="DB43" s="1319"/>
      <c r="DC43" s="1320"/>
    </row>
    <row r="44" spans="2:109" x14ac:dyDescent="0.15">
      <c r="B44" s="394"/>
      <c r="AN44" s="1321"/>
      <c r="AO44" s="1322"/>
      <c r="AP44" s="1322"/>
      <c r="AQ44" s="1322"/>
      <c r="AR44" s="1322"/>
      <c r="AS44" s="1322"/>
      <c r="AT44" s="1322"/>
      <c r="AU44" s="1322"/>
      <c r="AV44" s="1322"/>
      <c r="AW44" s="1322"/>
      <c r="AX44" s="1322"/>
      <c r="AY44" s="1322"/>
      <c r="AZ44" s="1322"/>
      <c r="BA44" s="1322"/>
      <c r="BB44" s="1322"/>
      <c r="BC44" s="1322"/>
      <c r="BD44" s="1322"/>
      <c r="BE44" s="1322"/>
      <c r="BF44" s="1322"/>
      <c r="BG44" s="1322"/>
      <c r="BH44" s="1322"/>
      <c r="BI44" s="1322"/>
      <c r="BJ44" s="1322"/>
      <c r="BK44" s="1322"/>
      <c r="BL44" s="1322"/>
      <c r="BM44" s="1322"/>
      <c r="BN44" s="1322"/>
      <c r="BO44" s="1322"/>
      <c r="BP44" s="1322"/>
      <c r="BQ44" s="1322"/>
      <c r="BR44" s="1322"/>
      <c r="BS44" s="1322"/>
      <c r="BT44" s="1322"/>
      <c r="BU44" s="1322"/>
      <c r="BV44" s="1322"/>
      <c r="BW44" s="1322"/>
      <c r="BX44" s="1322"/>
      <c r="BY44" s="1322"/>
      <c r="BZ44" s="1322"/>
      <c r="CA44" s="1322"/>
      <c r="CB44" s="1322"/>
      <c r="CC44" s="1322"/>
      <c r="CD44" s="1322"/>
      <c r="CE44" s="1322"/>
      <c r="CF44" s="1322"/>
      <c r="CG44" s="1322"/>
      <c r="CH44" s="1322"/>
      <c r="CI44" s="1322"/>
      <c r="CJ44" s="1322"/>
      <c r="CK44" s="1322"/>
      <c r="CL44" s="1322"/>
      <c r="CM44" s="1322"/>
      <c r="CN44" s="1322"/>
      <c r="CO44" s="1322"/>
      <c r="CP44" s="1322"/>
      <c r="CQ44" s="1322"/>
      <c r="CR44" s="1322"/>
      <c r="CS44" s="1322"/>
      <c r="CT44" s="1322"/>
      <c r="CU44" s="1322"/>
      <c r="CV44" s="1322"/>
      <c r="CW44" s="1322"/>
      <c r="CX44" s="1322"/>
      <c r="CY44" s="1322"/>
      <c r="CZ44" s="1322"/>
      <c r="DA44" s="1322"/>
      <c r="DB44" s="1322"/>
      <c r="DC44" s="1323"/>
    </row>
    <row r="45" spans="2:109" x14ac:dyDescent="0.15">
      <c r="B45" s="394"/>
      <c r="AN45" s="1321"/>
      <c r="AO45" s="1322"/>
      <c r="AP45" s="1322"/>
      <c r="AQ45" s="1322"/>
      <c r="AR45" s="1322"/>
      <c r="AS45" s="1322"/>
      <c r="AT45" s="1322"/>
      <c r="AU45" s="1322"/>
      <c r="AV45" s="1322"/>
      <c r="AW45" s="1322"/>
      <c r="AX45" s="1322"/>
      <c r="AY45" s="1322"/>
      <c r="AZ45" s="1322"/>
      <c r="BA45" s="1322"/>
      <c r="BB45" s="1322"/>
      <c r="BC45" s="1322"/>
      <c r="BD45" s="1322"/>
      <c r="BE45" s="1322"/>
      <c r="BF45" s="1322"/>
      <c r="BG45" s="1322"/>
      <c r="BH45" s="1322"/>
      <c r="BI45" s="1322"/>
      <c r="BJ45" s="1322"/>
      <c r="BK45" s="1322"/>
      <c r="BL45" s="1322"/>
      <c r="BM45" s="1322"/>
      <c r="BN45" s="1322"/>
      <c r="BO45" s="1322"/>
      <c r="BP45" s="1322"/>
      <c r="BQ45" s="1322"/>
      <c r="BR45" s="1322"/>
      <c r="BS45" s="1322"/>
      <c r="BT45" s="1322"/>
      <c r="BU45" s="1322"/>
      <c r="BV45" s="1322"/>
      <c r="BW45" s="1322"/>
      <c r="BX45" s="1322"/>
      <c r="BY45" s="1322"/>
      <c r="BZ45" s="1322"/>
      <c r="CA45" s="1322"/>
      <c r="CB45" s="1322"/>
      <c r="CC45" s="1322"/>
      <c r="CD45" s="1322"/>
      <c r="CE45" s="1322"/>
      <c r="CF45" s="1322"/>
      <c r="CG45" s="1322"/>
      <c r="CH45" s="1322"/>
      <c r="CI45" s="1322"/>
      <c r="CJ45" s="1322"/>
      <c r="CK45" s="1322"/>
      <c r="CL45" s="1322"/>
      <c r="CM45" s="1322"/>
      <c r="CN45" s="1322"/>
      <c r="CO45" s="1322"/>
      <c r="CP45" s="1322"/>
      <c r="CQ45" s="1322"/>
      <c r="CR45" s="1322"/>
      <c r="CS45" s="1322"/>
      <c r="CT45" s="1322"/>
      <c r="CU45" s="1322"/>
      <c r="CV45" s="1322"/>
      <c r="CW45" s="1322"/>
      <c r="CX45" s="1322"/>
      <c r="CY45" s="1322"/>
      <c r="CZ45" s="1322"/>
      <c r="DA45" s="1322"/>
      <c r="DB45" s="1322"/>
      <c r="DC45" s="1323"/>
    </row>
    <row r="46" spans="2:109" x14ac:dyDescent="0.15">
      <c r="B46" s="394"/>
      <c r="AN46" s="1321"/>
      <c r="AO46" s="1322"/>
      <c r="AP46" s="1322"/>
      <c r="AQ46" s="1322"/>
      <c r="AR46" s="1322"/>
      <c r="AS46" s="1322"/>
      <c r="AT46" s="1322"/>
      <c r="AU46" s="1322"/>
      <c r="AV46" s="1322"/>
      <c r="AW46" s="1322"/>
      <c r="AX46" s="1322"/>
      <c r="AY46" s="1322"/>
      <c r="AZ46" s="1322"/>
      <c r="BA46" s="1322"/>
      <c r="BB46" s="1322"/>
      <c r="BC46" s="1322"/>
      <c r="BD46" s="1322"/>
      <c r="BE46" s="1322"/>
      <c r="BF46" s="1322"/>
      <c r="BG46" s="1322"/>
      <c r="BH46" s="1322"/>
      <c r="BI46" s="1322"/>
      <c r="BJ46" s="1322"/>
      <c r="BK46" s="1322"/>
      <c r="BL46" s="1322"/>
      <c r="BM46" s="1322"/>
      <c r="BN46" s="1322"/>
      <c r="BO46" s="1322"/>
      <c r="BP46" s="1322"/>
      <c r="BQ46" s="1322"/>
      <c r="BR46" s="1322"/>
      <c r="BS46" s="1322"/>
      <c r="BT46" s="1322"/>
      <c r="BU46" s="1322"/>
      <c r="BV46" s="1322"/>
      <c r="BW46" s="1322"/>
      <c r="BX46" s="1322"/>
      <c r="BY46" s="1322"/>
      <c r="BZ46" s="1322"/>
      <c r="CA46" s="1322"/>
      <c r="CB46" s="1322"/>
      <c r="CC46" s="1322"/>
      <c r="CD46" s="1322"/>
      <c r="CE46" s="1322"/>
      <c r="CF46" s="1322"/>
      <c r="CG46" s="1322"/>
      <c r="CH46" s="1322"/>
      <c r="CI46" s="1322"/>
      <c r="CJ46" s="1322"/>
      <c r="CK46" s="1322"/>
      <c r="CL46" s="1322"/>
      <c r="CM46" s="1322"/>
      <c r="CN46" s="1322"/>
      <c r="CO46" s="1322"/>
      <c r="CP46" s="1322"/>
      <c r="CQ46" s="1322"/>
      <c r="CR46" s="1322"/>
      <c r="CS46" s="1322"/>
      <c r="CT46" s="1322"/>
      <c r="CU46" s="1322"/>
      <c r="CV46" s="1322"/>
      <c r="CW46" s="1322"/>
      <c r="CX46" s="1322"/>
      <c r="CY46" s="1322"/>
      <c r="CZ46" s="1322"/>
      <c r="DA46" s="1322"/>
      <c r="DB46" s="1322"/>
      <c r="DC46" s="1323"/>
    </row>
    <row r="47" spans="2:109" x14ac:dyDescent="0.15">
      <c r="B47" s="394"/>
      <c r="AN47" s="1324"/>
      <c r="AO47" s="1325"/>
      <c r="AP47" s="1325"/>
      <c r="AQ47" s="1325"/>
      <c r="AR47" s="1325"/>
      <c r="AS47" s="1325"/>
      <c r="AT47" s="1325"/>
      <c r="AU47" s="1325"/>
      <c r="AV47" s="1325"/>
      <c r="AW47" s="1325"/>
      <c r="AX47" s="1325"/>
      <c r="AY47" s="1325"/>
      <c r="AZ47" s="1325"/>
      <c r="BA47" s="1325"/>
      <c r="BB47" s="1325"/>
      <c r="BC47" s="1325"/>
      <c r="BD47" s="1325"/>
      <c r="BE47" s="1325"/>
      <c r="BF47" s="1325"/>
      <c r="BG47" s="1325"/>
      <c r="BH47" s="1325"/>
      <c r="BI47" s="1325"/>
      <c r="BJ47" s="1325"/>
      <c r="BK47" s="1325"/>
      <c r="BL47" s="1325"/>
      <c r="BM47" s="1325"/>
      <c r="BN47" s="1325"/>
      <c r="BO47" s="1325"/>
      <c r="BP47" s="1325"/>
      <c r="BQ47" s="1325"/>
      <c r="BR47" s="1325"/>
      <c r="BS47" s="1325"/>
      <c r="BT47" s="1325"/>
      <c r="BU47" s="1325"/>
      <c r="BV47" s="1325"/>
      <c r="BW47" s="1325"/>
      <c r="BX47" s="1325"/>
      <c r="BY47" s="1325"/>
      <c r="BZ47" s="1325"/>
      <c r="CA47" s="1325"/>
      <c r="CB47" s="1325"/>
      <c r="CC47" s="1325"/>
      <c r="CD47" s="1325"/>
      <c r="CE47" s="1325"/>
      <c r="CF47" s="1325"/>
      <c r="CG47" s="1325"/>
      <c r="CH47" s="1325"/>
      <c r="CI47" s="1325"/>
      <c r="CJ47" s="1325"/>
      <c r="CK47" s="1325"/>
      <c r="CL47" s="1325"/>
      <c r="CM47" s="1325"/>
      <c r="CN47" s="1325"/>
      <c r="CO47" s="1325"/>
      <c r="CP47" s="1325"/>
      <c r="CQ47" s="1325"/>
      <c r="CR47" s="1325"/>
      <c r="CS47" s="1325"/>
      <c r="CT47" s="1325"/>
      <c r="CU47" s="1325"/>
      <c r="CV47" s="1325"/>
      <c r="CW47" s="1325"/>
      <c r="CX47" s="1325"/>
      <c r="CY47" s="1325"/>
      <c r="CZ47" s="1325"/>
      <c r="DA47" s="1325"/>
      <c r="DB47" s="1325"/>
      <c r="DC47" s="1326"/>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600</v>
      </c>
    </row>
    <row r="50" spans="1:109" x14ac:dyDescent="0.15">
      <c r="B50" s="394"/>
      <c r="G50" s="1311"/>
      <c r="H50" s="1311"/>
      <c r="I50" s="1311"/>
      <c r="J50" s="1311"/>
      <c r="K50" s="404"/>
      <c r="L50" s="404"/>
      <c r="M50" s="405"/>
      <c r="N50" s="405"/>
      <c r="AN50" s="1314"/>
      <c r="AO50" s="1315"/>
      <c r="AP50" s="1315"/>
      <c r="AQ50" s="1315"/>
      <c r="AR50" s="1315"/>
      <c r="AS50" s="1315"/>
      <c r="AT50" s="1315"/>
      <c r="AU50" s="1315"/>
      <c r="AV50" s="1315"/>
      <c r="AW50" s="1315"/>
      <c r="AX50" s="1315"/>
      <c r="AY50" s="1315"/>
      <c r="AZ50" s="1315"/>
      <c r="BA50" s="1315"/>
      <c r="BB50" s="1315"/>
      <c r="BC50" s="1315"/>
      <c r="BD50" s="1315"/>
      <c r="BE50" s="1315"/>
      <c r="BF50" s="1315"/>
      <c r="BG50" s="1315"/>
      <c r="BH50" s="1315"/>
      <c r="BI50" s="1315"/>
      <c r="BJ50" s="1315"/>
      <c r="BK50" s="1315"/>
      <c r="BL50" s="1315"/>
      <c r="BM50" s="1315"/>
      <c r="BN50" s="1315"/>
      <c r="BO50" s="1316"/>
      <c r="BP50" s="1310" t="s">
        <v>554</v>
      </c>
      <c r="BQ50" s="1310"/>
      <c r="BR50" s="1310"/>
      <c r="BS50" s="1310"/>
      <c r="BT50" s="1310"/>
      <c r="BU50" s="1310"/>
      <c r="BV50" s="1310"/>
      <c r="BW50" s="1310"/>
      <c r="BX50" s="1310" t="s">
        <v>555</v>
      </c>
      <c r="BY50" s="1310"/>
      <c r="BZ50" s="1310"/>
      <c r="CA50" s="1310"/>
      <c r="CB50" s="1310"/>
      <c r="CC50" s="1310"/>
      <c r="CD50" s="1310"/>
      <c r="CE50" s="1310"/>
      <c r="CF50" s="1310" t="s">
        <v>556</v>
      </c>
      <c r="CG50" s="1310"/>
      <c r="CH50" s="1310"/>
      <c r="CI50" s="1310"/>
      <c r="CJ50" s="1310"/>
      <c r="CK50" s="1310"/>
      <c r="CL50" s="1310"/>
      <c r="CM50" s="1310"/>
      <c r="CN50" s="1310" t="s">
        <v>557</v>
      </c>
      <c r="CO50" s="1310"/>
      <c r="CP50" s="1310"/>
      <c r="CQ50" s="1310"/>
      <c r="CR50" s="1310"/>
      <c r="CS50" s="1310"/>
      <c r="CT50" s="1310"/>
      <c r="CU50" s="1310"/>
      <c r="CV50" s="1310" t="s">
        <v>558</v>
      </c>
      <c r="CW50" s="1310"/>
      <c r="CX50" s="1310"/>
      <c r="CY50" s="1310"/>
      <c r="CZ50" s="1310"/>
      <c r="DA50" s="1310"/>
      <c r="DB50" s="1310"/>
      <c r="DC50" s="1310"/>
    </row>
    <row r="51" spans="1:109" ht="13.5" customHeight="1" x14ac:dyDescent="0.15">
      <c r="B51" s="394"/>
      <c r="G51" s="1313"/>
      <c r="H51" s="1313"/>
      <c r="I51" s="1327"/>
      <c r="J51" s="1327"/>
      <c r="K51" s="1312"/>
      <c r="L51" s="1312"/>
      <c r="M51" s="1312"/>
      <c r="N51" s="1312"/>
      <c r="AM51" s="403"/>
      <c r="AN51" s="1308" t="s">
        <v>601</v>
      </c>
      <c r="AO51" s="1308"/>
      <c r="AP51" s="1308"/>
      <c r="AQ51" s="1308"/>
      <c r="AR51" s="1308"/>
      <c r="AS51" s="1308"/>
      <c r="AT51" s="1308"/>
      <c r="AU51" s="1308"/>
      <c r="AV51" s="1308"/>
      <c r="AW51" s="1308"/>
      <c r="AX51" s="1308"/>
      <c r="AY51" s="1308"/>
      <c r="AZ51" s="1308"/>
      <c r="BA51" s="1308"/>
      <c r="BB51" s="1308" t="s">
        <v>602</v>
      </c>
      <c r="BC51" s="1308"/>
      <c r="BD51" s="1308"/>
      <c r="BE51" s="1308"/>
      <c r="BF51" s="1308"/>
      <c r="BG51" s="1308"/>
      <c r="BH51" s="1308"/>
      <c r="BI51" s="1308"/>
      <c r="BJ51" s="1308"/>
      <c r="BK51" s="1308"/>
      <c r="BL51" s="1308"/>
      <c r="BM51" s="1308"/>
      <c r="BN51" s="1308"/>
      <c r="BO51" s="1308"/>
      <c r="BP51" s="1317"/>
      <c r="BQ51" s="1305"/>
      <c r="BR51" s="1305"/>
      <c r="BS51" s="1305"/>
      <c r="BT51" s="1305"/>
      <c r="BU51" s="1305"/>
      <c r="BV51" s="1305"/>
      <c r="BW51" s="1305"/>
      <c r="BX51" s="1305">
        <v>34.200000000000003</v>
      </c>
      <c r="BY51" s="1305"/>
      <c r="BZ51" s="1305"/>
      <c r="CA51" s="1305"/>
      <c r="CB51" s="1305"/>
      <c r="CC51" s="1305"/>
      <c r="CD51" s="1305"/>
      <c r="CE51" s="1305"/>
      <c r="CF51" s="1305">
        <v>29.9</v>
      </c>
      <c r="CG51" s="1305"/>
      <c r="CH51" s="1305"/>
      <c r="CI51" s="1305"/>
      <c r="CJ51" s="1305"/>
      <c r="CK51" s="1305"/>
      <c r="CL51" s="1305"/>
      <c r="CM51" s="1305"/>
      <c r="CN51" s="1305">
        <v>21.5</v>
      </c>
      <c r="CO51" s="1305"/>
      <c r="CP51" s="1305"/>
      <c r="CQ51" s="1305"/>
      <c r="CR51" s="1305"/>
      <c r="CS51" s="1305"/>
      <c r="CT51" s="1305"/>
      <c r="CU51" s="1305"/>
      <c r="CV51" s="1305">
        <v>8.6</v>
      </c>
      <c r="CW51" s="1305"/>
      <c r="CX51" s="1305"/>
      <c r="CY51" s="1305"/>
      <c r="CZ51" s="1305"/>
      <c r="DA51" s="1305"/>
      <c r="DB51" s="1305"/>
      <c r="DC51" s="1305"/>
    </row>
    <row r="52" spans="1:109" x14ac:dyDescent="0.15">
      <c r="B52" s="394"/>
      <c r="G52" s="1313"/>
      <c r="H52" s="1313"/>
      <c r="I52" s="1327"/>
      <c r="J52" s="1327"/>
      <c r="K52" s="1312"/>
      <c r="L52" s="1312"/>
      <c r="M52" s="1312"/>
      <c r="N52" s="1312"/>
      <c r="AM52" s="403"/>
      <c r="AN52" s="1308"/>
      <c r="AO52" s="1308"/>
      <c r="AP52" s="1308"/>
      <c r="AQ52" s="1308"/>
      <c r="AR52" s="1308"/>
      <c r="AS52" s="1308"/>
      <c r="AT52" s="1308"/>
      <c r="AU52" s="1308"/>
      <c r="AV52" s="1308"/>
      <c r="AW52" s="1308"/>
      <c r="AX52" s="1308"/>
      <c r="AY52" s="1308"/>
      <c r="AZ52" s="1308"/>
      <c r="BA52" s="1308"/>
      <c r="BB52" s="1308"/>
      <c r="BC52" s="1308"/>
      <c r="BD52" s="1308"/>
      <c r="BE52" s="1308"/>
      <c r="BF52" s="1308"/>
      <c r="BG52" s="1308"/>
      <c r="BH52" s="1308"/>
      <c r="BI52" s="1308"/>
      <c r="BJ52" s="1308"/>
      <c r="BK52" s="1308"/>
      <c r="BL52" s="1308"/>
      <c r="BM52" s="1308"/>
      <c r="BN52" s="1308"/>
      <c r="BO52" s="1308"/>
      <c r="BP52" s="1305"/>
      <c r="BQ52" s="1305"/>
      <c r="BR52" s="1305"/>
      <c r="BS52" s="1305"/>
      <c r="BT52" s="1305"/>
      <c r="BU52" s="1305"/>
      <c r="BV52" s="1305"/>
      <c r="BW52" s="1305"/>
      <c r="BX52" s="1305"/>
      <c r="BY52" s="1305"/>
      <c r="BZ52" s="1305"/>
      <c r="CA52" s="1305"/>
      <c r="CB52" s="1305"/>
      <c r="CC52" s="1305"/>
      <c r="CD52" s="1305"/>
      <c r="CE52" s="1305"/>
      <c r="CF52" s="1305"/>
      <c r="CG52" s="1305"/>
      <c r="CH52" s="1305"/>
      <c r="CI52" s="1305"/>
      <c r="CJ52" s="1305"/>
      <c r="CK52" s="1305"/>
      <c r="CL52" s="1305"/>
      <c r="CM52" s="1305"/>
      <c r="CN52" s="1305"/>
      <c r="CO52" s="1305"/>
      <c r="CP52" s="1305"/>
      <c r="CQ52" s="1305"/>
      <c r="CR52" s="1305"/>
      <c r="CS52" s="1305"/>
      <c r="CT52" s="1305"/>
      <c r="CU52" s="1305"/>
      <c r="CV52" s="1305"/>
      <c r="CW52" s="1305"/>
      <c r="CX52" s="1305"/>
      <c r="CY52" s="1305"/>
      <c r="CZ52" s="1305"/>
      <c r="DA52" s="1305"/>
      <c r="DB52" s="1305"/>
      <c r="DC52" s="1305"/>
    </row>
    <row r="53" spans="1:109" x14ac:dyDescent="0.15">
      <c r="A53" s="402"/>
      <c r="B53" s="394"/>
      <c r="G53" s="1313"/>
      <c r="H53" s="1313"/>
      <c r="I53" s="1311"/>
      <c r="J53" s="1311"/>
      <c r="K53" s="1312"/>
      <c r="L53" s="1312"/>
      <c r="M53" s="1312"/>
      <c r="N53" s="1312"/>
      <c r="AM53" s="403"/>
      <c r="AN53" s="1308"/>
      <c r="AO53" s="1308"/>
      <c r="AP53" s="1308"/>
      <c r="AQ53" s="1308"/>
      <c r="AR53" s="1308"/>
      <c r="AS53" s="1308"/>
      <c r="AT53" s="1308"/>
      <c r="AU53" s="1308"/>
      <c r="AV53" s="1308"/>
      <c r="AW53" s="1308"/>
      <c r="AX53" s="1308"/>
      <c r="AY53" s="1308"/>
      <c r="AZ53" s="1308"/>
      <c r="BA53" s="1308"/>
      <c r="BB53" s="1308" t="s">
        <v>603</v>
      </c>
      <c r="BC53" s="1308"/>
      <c r="BD53" s="1308"/>
      <c r="BE53" s="1308"/>
      <c r="BF53" s="1308"/>
      <c r="BG53" s="1308"/>
      <c r="BH53" s="1308"/>
      <c r="BI53" s="1308"/>
      <c r="BJ53" s="1308"/>
      <c r="BK53" s="1308"/>
      <c r="BL53" s="1308"/>
      <c r="BM53" s="1308"/>
      <c r="BN53" s="1308"/>
      <c r="BO53" s="1308"/>
      <c r="BP53" s="1317"/>
      <c r="BQ53" s="1305"/>
      <c r="BR53" s="1305"/>
      <c r="BS53" s="1305"/>
      <c r="BT53" s="1305"/>
      <c r="BU53" s="1305"/>
      <c r="BV53" s="1305"/>
      <c r="BW53" s="1305"/>
      <c r="BX53" s="1305">
        <v>56.3</v>
      </c>
      <c r="BY53" s="1305"/>
      <c r="BZ53" s="1305"/>
      <c r="CA53" s="1305"/>
      <c r="CB53" s="1305"/>
      <c r="CC53" s="1305"/>
      <c r="CD53" s="1305"/>
      <c r="CE53" s="1305"/>
      <c r="CF53" s="1305">
        <v>57.7</v>
      </c>
      <c r="CG53" s="1305"/>
      <c r="CH53" s="1305"/>
      <c r="CI53" s="1305"/>
      <c r="CJ53" s="1305"/>
      <c r="CK53" s="1305"/>
      <c r="CL53" s="1305"/>
      <c r="CM53" s="1305"/>
      <c r="CN53" s="1305">
        <v>59.6</v>
      </c>
      <c r="CO53" s="1305"/>
      <c r="CP53" s="1305"/>
      <c r="CQ53" s="1305"/>
      <c r="CR53" s="1305"/>
      <c r="CS53" s="1305"/>
      <c r="CT53" s="1305"/>
      <c r="CU53" s="1305"/>
      <c r="CV53" s="1305">
        <v>59.6</v>
      </c>
      <c r="CW53" s="1305"/>
      <c r="CX53" s="1305"/>
      <c r="CY53" s="1305"/>
      <c r="CZ53" s="1305"/>
      <c r="DA53" s="1305"/>
      <c r="DB53" s="1305"/>
      <c r="DC53" s="1305"/>
    </row>
    <row r="54" spans="1:109" x14ac:dyDescent="0.15">
      <c r="A54" s="402"/>
      <c r="B54" s="394"/>
      <c r="G54" s="1313"/>
      <c r="H54" s="1313"/>
      <c r="I54" s="1311"/>
      <c r="J54" s="1311"/>
      <c r="K54" s="1312"/>
      <c r="L54" s="1312"/>
      <c r="M54" s="1312"/>
      <c r="N54" s="1312"/>
      <c r="AM54" s="403"/>
      <c r="AN54" s="1308"/>
      <c r="AO54" s="1308"/>
      <c r="AP54" s="1308"/>
      <c r="AQ54" s="1308"/>
      <c r="AR54" s="1308"/>
      <c r="AS54" s="1308"/>
      <c r="AT54" s="1308"/>
      <c r="AU54" s="1308"/>
      <c r="AV54" s="1308"/>
      <c r="AW54" s="1308"/>
      <c r="AX54" s="1308"/>
      <c r="AY54" s="1308"/>
      <c r="AZ54" s="1308"/>
      <c r="BA54" s="1308"/>
      <c r="BB54" s="1308"/>
      <c r="BC54" s="1308"/>
      <c r="BD54" s="1308"/>
      <c r="BE54" s="1308"/>
      <c r="BF54" s="1308"/>
      <c r="BG54" s="1308"/>
      <c r="BH54" s="1308"/>
      <c r="BI54" s="1308"/>
      <c r="BJ54" s="1308"/>
      <c r="BK54" s="1308"/>
      <c r="BL54" s="1308"/>
      <c r="BM54" s="1308"/>
      <c r="BN54" s="1308"/>
      <c r="BO54" s="1308"/>
      <c r="BP54" s="1305"/>
      <c r="BQ54" s="1305"/>
      <c r="BR54" s="1305"/>
      <c r="BS54" s="1305"/>
      <c r="BT54" s="1305"/>
      <c r="BU54" s="1305"/>
      <c r="BV54" s="1305"/>
      <c r="BW54" s="1305"/>
      <c r="BX54" s="1305"/>
      <c r="BY54" s="1305"/>
      <c r="BZ54" s="1305"/>
      <c r="CA54" s="1305"/>
      <c r="CB54" s="1305"/>
      <c r="CC54" s="1305"/>
      <c r="CD54" s="1305"/>
      <c r="CE54" s="1305"/>
      <c r="CF54" s="1305"/>
      <c r="CG54" s="1305"/>
      <c r="CH54" s="1305"/>
      <c r="CI54" s="1305"/>
      <c r="CJ54" s="1305"/>
      <c r="CK54" s="1305"/>
      <c r="CL54" s="1305"/>
      <c r="CM54" s="1305"/>
      <c r="CN54" s="1305"/>
      <c r="CO54" s="1305"/>
      <c r="CP54" s="1305"/>
      <c r="CQ54" s="1305"/>
      <c r="CR54" s="1305"/>
      <c r="CS54" s="1305"/>
      <c r="CT54" s="1305"/>
      <c r="CU54" s="1305"/>
      <c r="CV54" s="1305"/>
      <c r="CW54" s="1305"/>
      <c r="CX54" s="1305"/>
      <c r="CY54" s="1305"/>
      <c r="CZ54" s="1305"/>
      <c r="DA54" s="1305"/>
      <c r="DB54" s="1305"/>
      <c r="DC54" s="1305"/>
    </row>
    <row r="55" spans="1:109" x14ac:dyDescent="0.15">
      <c r="A55" s="402"/>
      <c r="B55" s="394"/>
      <c r="G55" s="1311"/>
      <c r="H55" s="1311"/>
      <c r="I55" s="1311"/>
      <c r="J55" s="1311"/>
      <c r="K55" s="1312"/>
      <c r="L55" s="1312"/>
      <c r="M55" s="1312"/>
      <c r="N55" s="1312"/>
      <c r="AN55" s="1310" t="s">
        <v>604</v>
      </c>
      <c r="AO55" s="1310"/>
      <c r="AP55" s="1310"/>
      <c r="AQ55" s="1310"/>
      <c r="AR55" s="1310"/>
      <c r="AS55" s="1310"/>
      <c r="AT55" s="1310"/>
      <c r="AU55" s="1310"/>
      <c r="AV55" s="1310"/>
      <c r="AW55" s="1310"/>
      <c r="AX55" s="1310"/>
      <c r="AY55" s="1310"/>
      <c r="AZ55" s="1310"/>
      <c r="BA55" s="1310"/>
      <c r="BB55" s="1308" t="s">
        <v>602</v>
      </c>
      <c r="BC55" s="1308"/>
      <c r="BD55" s="1308"/>
      <c r="BE55" s="1308"/>
      <c r="BF55" s="1308"/>
      <c r="BG55" s="1308"/>
      <c r="BH55" s="1308"/>
      <c r="BI55" s="1308"/>
      <c r="BJ55" s="1308"/>
      <c r="BK55" s="1308"/>
      <c r="BL55" s="1308"/>
      <c r="BM55" s="1308"/>
      <c r="BN55" s="1308"/>
      <c r="BO55" s="1308"/>
      <c r="BP55" s="1317"/>
      <c r="BQ55" s="1305"/>
      <c r="BR55" s="1305"/>
      <c r="BS55" s="1305"/>
      <c r="BT55" s="1305"/>
      <c r="BU55" s="1305"/>
      <c r="BV55" s="1305"/>
      <c r="BW55" s="1305"/>
      <c r="BX55" s="1305">
        <v>58.5</v>
      </c>
      <c r="BY55" s="1305"/>
      <c r="BZ55" s="1305"/>
      <c r="CA55" s="1305"/>
      <c r="CB55" s="1305"/>
      <c r="CC55" s="1305"/>
      <c r="CD55" s="1305"/>
      <c r="CE55" s="1305"/>
      <c r="CF55" s="1305">
        <v>54.6</v>
      </c>
      <c r="CG55" s="1305"/>
      <c r="CH55" s="1305"/>
      <c r="CI55" s="1305"/>
      <c r="CJ55" s="1305"/>
      <c r="CK55" s="1305"/>
      <c r="CL55" s="1305"/>
      <c r="CM55" s="1305"/>
      <c r="CN55" s="1305">
        <v>53.2</v>
      </c>
      <c r="CO55" s="1305"/>
      <c r="CP55" s="1305"/>
      <c r="CQ55" s="1305"/>
      <c r="CR55" s="1305"/>
      <c r="CS55" s="1305"/>
      <c r="CT55" s="1305"/>
      <c r="CU55" s="1305"/>
      <c r="CV55" s="1305">
        <v>47.9</v>
      </c>
      <c r="CW55" s="1305"/>
      <c r="CX55" s="1305"/>
      <c r="CY55" s="1305"/>
      <c r="CZ55" s="1305"/>
      <c r="DA55" s="1305"/>
      <c r="DB55" s="1305"/>
      <c r="DC55" s="1305"/>
    </row>
    <row r="56" spans="1:109" x14ac:dyDescent="0.15">
      <c r="A56" s="402"/>
      <c r="B56" s="394"/>
      <c r="G56" s="1311"/>
      <c r="H56" s="1311"/>
      <c r="I56" s="1311"/>
      <c r="J56" s="1311"/>
      <c r="K56" s="1312"/>
      <c r="L56" s="1312"/>
      <c r="M56" s="1312"/>
      <c r="N56" s="1312"/>
      <c r="AN56" s="1310"/>
      <c r="AO56" s="1310"/>
      <c r="AP56" s="1310"/>
      <c r="AQ56" s="1310"/>
      <c r="AR56" s="1310"/>
      <c r="AS56" s="1310"/>
      <c r="AT56" s="1310"/>
      <c r="AU56" s="1310"/>
      <c r="AV56" s="1310"/>
      <c r="AW56" s="1310"/>
      <c r="AX56" s="1310"/>
      <c r="AY56" s="1310"/>
      <c r="AZ56" s="1310"/>
      <c r="BA56" s="1310"/>
      <c r="BB56" s="1308"/>
      <c r="BC56" s="1308"/>
      <c r="BD56" s="1308"/>
      <c r="BE56" s="1308"/>
      <c r="BF56" s="1308"/>
      <c r="BG56" s="1308"/>
      <c r="BH56" s="1308"/>
      <c r="BI56" s="1308"/>
      <c r="BJ56" s="1308"/>
      <c r="BK56" s="1308"/>
      <c r="BL56" s="1308"/>
      <c r="BM56" s="1308"/>
      <c r="BN56" s="1308"/>
      <c r="BO56" s="1308"/>
      <c r="BP56" s="1305"/>
      <c r="BQ56" s="1305"/>
      <c r="BR56" s="1305"/>
      <c r="BS56" s="1305"/>
      <c r="BT56" s="1305"/>
      <c r="BU56" s="1305"/>
      <c r="BV56" s="1305"/>
      <c r="BW56" s="1305"/>
      <c r="BX56" s="1305"/>
      <c r="BY56" s="1305"/>
      <c r="BZ56" s="1305"/>
      <c r="CA56" s="1305"/>
      <c r="CB56" s="1305"/>
      <c r="CC56" s="1305"/>
      <c r="CD56" s="1305"/>
      <c r="CE56" s="1305"/>
      <c r="CF56" s="1305"/>
      <c r="CG56" s="1305"/>
      <c r="CH56" s="1305"/>
      <c r="CI56" s="1305"/>
      <c r="CJ56" s="1305"/>
      <c r="CK56" s="1305"/>
      <c r="CL56" s="1305"/>
      <c r="CM56" s="1305"/>
      <c r="CN56" s="1305"/>
      <c r="CO56" s="1305"/>
      <c r="CP56" s="1305"/>
      <c r="CQ56" s="1305"/>
      <c r="CR56" s="1305"/>
      <c r="CS56" s="1305"/>
      <c r="CT56" s="1305"/>
      <c r="CU56" s="1305"/>
      <c r="CV56" s="1305"/>
      <c r="CW56" s="1305"/>
      <c r="CX56" s="1305"/>
      <c r="CY56" s="1305"/>
      <c r="CZ56" s="1305"/>
      <c r="DA56" s="1305"/>
      <c r="DB56" s="1305"/>
      <c r="DC56" s="1305"/>
    </row>
    <row r="57" spans="1:109" s="402" customFormat="1" x14ac:dyDescent="0.15">
      <c r="B57" s="406"/>
      <c r="G57" s="1311"/>
      <c r="H57" s="1311"/>
      <c r="I57" s="1306"/>
      <c r="J57" s="1306"/>
      <c r="K57" s="1312"/>
      <c r="L57" s="1312"/>
      <c r="M57" s="1312"/>
      <c r="N57" s="1312"/>
      <c r="AM57" s="387"/>
      <c r="AN57" s="1310"/>
      <c r="AO57" s="1310"/>
      <c r="AP57" s="1310"/>
      <c r="AQ57" s="1310"/>
      <c r="AR57" s="1310"/>
      <c r="AS57" s="1310"/>
      <c r="AT57" s="1310"/>
      <c r="AU57" s="1310"/>
      <c r="AV57" s="1310"/>
      <c r="AW57" s="1310"/>
      <c r="AX57" s="1310"/>
      <c r="AY57" s="1310"/>
      <c r="AZ57" s="1310"/>
      <c r="BA57" s="1310"/>
      <c r="BB57" s="1308" t="s">
        <v>603</v>
      </c>
      <c r="BC57" s="1308"/>
      <c r="BD57" s="1308"/>
      <c r="BE57" s="1308"/>
      <c r="BF57" s="1308"/>
      <c r="BG57" s="1308"/>
      <c r="BH57" s="1308"/>
      <c r="BI57" s="1308"/>
      <c r="BJ57" s="1308"/>
      <c r="BK57" s="1308"/>
      <c r="BL57" s="1308"/>
      <c r="BM57" s="1308"/>
      <c r="BN57" s="1308"/>
      <c r="BO57" s="1308"/>
      <c r="BP57" s="1317"/>
      <c r="BQ57" s="1305"/>
      <c r="BR57" s="1305"/>
      <c r="BS57" s="1305"/>
      <c r="BT57" s="1305"/>
      <c r="BU57" s="1305"/>
      <c r="BV57" s="1305"/>
      <c r="BW57" s="1305"/>
      <c r="BX57" s="1305">
        <v>52.9</v>
      </c>
      <c r="BY57" s="1305"/>
      <c r="BZ57" s="1305"/>
      <c r="CA57" s="1305"/>
      <c r="CB57" s="1305"/>
      <c r="CC57" s="1305"/>
      <c r="CD57" s="1305"/>
      <c r="CE57" s="1305"/>
      <c r="CF57" s="1305">
        <v>58.3</v>
      </c>
      <c r="CG57" s="1305"/>
      <c r="CH57" s="1305"/>
      <c r="CI57" s="1305"/>
      <c r="CJ57" s="1305"/>
      <c r="CK57" s="1305"/>
      <c r="CL57" s="1305"/>
      <c r="CM57" s="1305"/>
      <c r="CN57" s="1305">
        <v>59.6</v>
      </c>
      <c r="CO57" s="1305"/>
      <c r="CP57" s="1305"/>
      <c r="CQ57" s="1305"/>
      <c r="CR57" s="1305"/>
      <c r="CS57" s="1305"/>
      <c r="CT57" s="1305"/>
      <c r="CU57" s="1305"/>
      <c r="CV57" s="1305">
        <v>60.5</v>
      </c>
      <c r="CW57" s="1305"/>
      <c r="CX57" s="1305"/>
      <c r="CY57" s="1305"/>
      <c r="CZ57" s="1305"/>
      <c r="DA57" s="1305"/>
      <c r="DB57" s="1305"/>
      <c r="DC57" s="1305"/>
      <c r="DD57" s="407"/>
      <c r="DE57" s="406"/>
    </row>
    <row r="58" spans="1:109" s="402" customFormat="1" x14ac:dyDescent="0.15">
      <c r="A58" s="387"/>
      <c r="B58" s="406"/>
      <c r="G58" s="1311"/>
      <c r="H58" s="1311"/>
      <c r="I58" s="1306"/>
      <c r="J58" s="1306"/>
      <c r="K58" s="1312"/>
      <c r="L58" s="1312"/>
      <c r="M58" s="1312"/>
      <c r="N58" s="1312"/>
      <c r="AM58" s="387"/>
      <c r="AN58" s="1310"/>
      <c r="AO58" s="1310"/>
      <c r="AP58" s="1310"/>
      <c r="AQ58" s="1310"/>
      <c r="AR58" s="1310"/>
      <c r="AS58" s="1310"/>
      <c r="AT58" s="1310"/>
      <c r="AU58" s="1310"/>
      <c r="AV58" s="1310"/>
      <c r="AW58" s="1310"/>
      <c r="AX58" s="1310"/>
      <c r="AY58" s="1310"/>
      <c r="AZ58" s="1310"/>
      <c r="BA58" s="1310"/>
      <c r="BB58" s="1308"/>
      <c r="BC58" s="1308"/>
      <c r="BD58" s="1308"/>
      <c r="BE58" s="1308"/>
      <c r="BF58" s="1308"/>
      <c r="BG58" s="1308"/>
      <c r="BH58" s="1308"/>
      <c r="BI58" s="1308"/>
      <c r="BJ58" s="1308"/>
      <c r="BK58" s="1308"/>
      <c r="BL58" s="1308"/>
      <c r="BM58" s="1308"/>
      <c r="BN58" s="1308"/>
      <c r="BO58" s="1308"/>
      <c r="BP58" s="1305"/>
      <c r="BQ58" s="1305"/>
      <c r="BR58" s="1305"/>
      <c r="BS58" s="1305"/>
      <c r="BT58" s="1305"/>
      <c r="BU58" s="1305"/>
      <c r="BV58" s="1305"/>
      <c r="BW58" s="1305"/>
      <c r="BX58" s="1305"/>
      <c r="BY58" s="1305"/>
      <c r="BZ58" s="1305"/>
      <c r="CA58" s="1305"/>
      <c r="CB58" s="1305"/>
      <c r="CC58" s="1305"/>
      <c r="CD58" s="1305"/>
      <c r="CE58" s="1305"/>
      <c r="CF58" s="1305"/>
      <c r="CG58" s="1305"/>
      <c r="CH58" s="1305"/>
      <c r="CI58" s="1305"/>
      <c r="CJ58" s="1305"/>
      <c r="CK58" s="1305"/>
      <c r="CL58" s="1305"/>
      <c r="CM58" s="1305"/>
      <c r="CN58" s="1305"/>
      <c r="CO58" s="1305"/>
      <c r="CP58" s="1305"/>
      <c r="CQ58" s="1305"/>
      <c r="CR58" s="1305"/>
      <c r="CS58" s="1305"/>
      <c r="CT58" s="1305"/>
      <c r="CU58" s="1305"/>
      <c r="CV58" s="1305"/>
      <c r="CW58" s="1305"/>
      <c r="CX58" s="1305"/>
      <c r="CY58" s="1305"/>
      <c r="CZ58" s="1305"/>
      <c r="DA58" s="1305"/>
      <c r="DB58" s="1305"/>
      <c r="DC58" s="1305"/>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605</v>
      </c>
    </row>
    <row r="64" spans="1:109" x14ac:dyDescent="0.15">
      <c r="B64" s="394"/>
      <c r="G64" s="401"/>
      <c r="I64" s="414"/>
      <c r="J64" s="414"/>
      <c r="K64" s="414"/>
      <c r="L64" s="414"/>
      <c r="M64" s="414"/>
      <c r="N64" s="415"/>
      <c r="AM64" s="401"/>
      <c r="AN64" s="401" t="s">
        <v>598</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8" t="s">
        <v>606</v>
      </c>
      <c r="AO65" s="1319"/>
      <c r="AP65" s="1319"/>
      <c r="AQ65" s="1319"/>
      <c r="AR65" s="1319"/>
      <c r="AS65" s="1319"/>
      <c r="AT65" s="1319"/>
      <c r="AU65" s="1319"/>
      <c r="AV65" s="1319"/>
      <c r="AW65" s="1319"/>
      <c r="AX65" s="1319"/>
      <c r="AY65" s="1319"/>
      <c r="AZ65" s="1319"/>
      <c r="BA65" s="1319"/>
      <c r="BB65" s="1319"/>
      <c r="BC65" s="1319"/>
      <c r="BD65" s="1319"/>
      <c r="BE65" s="1319"/>
      <c r="BF65" s="1319"/>
      <c r="BG65" s="1319"/>
      <c r="BH65" s="1319"/>
      <c r="BI65" s="1319"/>
      <c r="BJ65" s="1319"/>
      <c r="BK65" s="1319"/>
      <c r="BL65" s="1319"/>
      <c r="BM65" s="1319"/>
      <c r="BN65" s="1319"/>
      <c r="BO65" s="1319"/>
      <c r="BP65" s="1319"/>
      <c r="BQ65" s="1319"/>
      <c r="BR65" s="1319"/>
      <c r="BS65" s="1319"/>
      <c r="BT65" s="1319"/>
      <c r="BU65" s="1319"/>
      <c r="BV65" s="1319"/>
      <c r="BW65" s="1319"/>
      <c r="BX65" s="1319"/>
      <c r="BY65" s="1319"/>
      <c r="BZ65" s="1319"/>
      <c r="CA65" s="1319"/>
      <c r="CB65" s="1319"/>
      <c r="CC65" s="1319"/>
      <c r="CD65" s="1319"/>
      <c r="CE65" s="1319"/>
      <c r="CF65" s="1319"/>
      <c r="CG65" s="1319"/>
      <c r="CH65" s="1319"/>
      <c r="CI65" s="1319"/>
      <c r="CJ65" s="1319"/>
      <c r="CK65" s="1319"/>
      <c r="CL65" s="1319"/>
      <c r="CM65" s="1319"/>
      <c r="CN65" s="1319"/>
      <c r="CO65" s="1319"/>
      <c r="CP65" s="1319"/>
      <c r="CQ65" s="1319"/>
      <c r="CR65" s="1319"/>
      <c r="CS65" s="1319"/>
      <c r="CT65" s="1319"/>
      <c r="CU65" s="1319"/>
      <c r="CV65" s="1319"/>
      <c r="CW65" s="1319"/>
      <c r="CX65" s="1319"/>
      <c r="CY65" s="1319"/>
      <c r="CZ65" s="1319"/>
      <c r="DA65" s="1319"/>
      <c r="DB65" s="1319"/>
      <c r="DC65" s="1320"/>
    </row>
    <row r="66" spans="2:107" x14ac:dyDescent="0.15">
      <c r="B66" s="394"/>
      <c r="AN66" s="1321"/>
      <c r="AO66" s="1322"/>
      <c r="AP66" s="1322"/>
      <c r="AQ66" s="1322"/>
      <c r="AR66" s="1322"/>
      <c r="AS66" s="1322"/>
      <c r="AT66" s="1322"/>
      <c r="AU66" s="1322"/>
      <c r="AV66" s="1322"/>
      <c r="AW66" s="1322"/>
      <c r="AX66" s="1322"/>
      <c r="AY66" s="1322"/>
      <c r="AZ66" s="1322"/>
      <c r="BA66" s="1322"/>
      <c r="BB66" s="1322"/>
      <c r="BC66" s="1322"/>
      <c r="BD66" s="1322"/>
      <c r="BE66" s="1322"/>
      <c r="BF66" s="1322"/>
      <c r="BG66" s="1322"/>
      <c r="BH66" s="1322"/>
      <c r="BI66" s="1322"/>
      <c r="BJ66" s="1322"/>
      <c r="BK66" s="1322"/>
      <c r="BL66" s="1322"/>
      <c r="BM66" s="1322"/>
      <c r="BN66" s="1322"/>
      <c r="BO66" s="1322"/>
      <c r="BP66" s="1322"/>
      <c r="BQ66" s="1322"/>
      <c r="BR66" s="1322"/>
      <c r="BS66" s="1322"/>
      <c r="BT66" s="1322"/>
      <c r="BU66" s="1322"/>
      <c r="BV66" s="1322"/>
      <c r="BW66" s="1322"/>
      <c r="BX66" s="1322"/>
      <c r="BY66" s="1322"/>
      <c r="BZ66" s="1322"/>
      <c r="CA66" s="1322"/>
      <c r="CB66" s="1322"/>
      <c r="CC66" s="1322"/>
      <c r="CD66" s="1322"/>
      <c r="CE66" s="1322"/>
      <c r="CF66" s="1322"/>
      <c r="CG66" s="1322"/>
      <c r="CH66" s="1322"/>
      <c r="CI66" s="1322"/>
      <c r="CJ66" s="1322"/>
      <c r="CK66" s="1322"/>
      <c r="CL66" s="1322"/>
      <c r="CM66" s="1322"/>
      <c r="CN66" s="1322"/>
      <c r="CO66" s="1322"/>
      <c r="CP66" s="1322"/>
      <c r="CQ66" s="1322"/>
      <c r="CR66" s="1322"/>
      <c r="CS66" s="1322"/>
      <c r="CT66" s="1322"/>
      <c r="CU66" s="1322"/>
      <c r="CV66" s="1322"/>
      <c r="CW66" s="1322"/>
      <c r="CX66" s="1322"/>
      <c r="CY66" s="1322"/>
      <c r="CZ66" s="1322"/>
      <c r="DA66" s="1322"/>
      <c r="DB66" s="1322"/>
      <c r="DC66" s="1323"/>
    </row>
    <row r="67" spans="2:107" x14ac:dyDescent="0.15">
      <c r="B67" s="394"/>
      <c r="AN67" s="1321"/>
      <c r="AO67" s="1322"/>
      <c r="AP67" s="1322"/>
      <c r="AQ67" s="1322"/>
      <c r="AR67" s="1322"/>
      <c r="AS67" s="1322"/>
      <c r="AT67" s="1322"/>
      <c r="AU67" s="1322"/>
      <c r="AV67" s="1322"/>
      <c r="AW67" s="1322"/>
      <c r="AX67" s="1322"/>
      <c r="AY67" s="1322"/>
      <c r="AZ67" s="1322"/>
      <c r="BA67" s="1322"/>
      <c r="BB67" s="1322"/>
      <c r="BC67" s="1322"/>
      <c r="BD67" s="1322"/>
      <c r="BE67" s="1322"/>
      <c r="BF67" s="1322"/>
      <c r="BG67" s="1322"/>
      <c r="BH67" s="1322"/>
      <c r="BI67" s="1322"/>
      <c r="BJ67" s="1322"/>
      <c r="BK67" s="1322"/>
      <c r="BL67" s="1322"/>
      <c r="BM67" s="1322"/>
      <c r="BN67" s="1322"/>
      <c r="BO67" s="1322"/>
      <c r="BP67" s="1322"/>
      <c r="BQ67" s="1322"/>
      <c r="BR67" s="1322"/>
      <c r="BS67" s="1322"/>
      <c r="BT67" s="1322"/>
      <c r="BU67" s="1322"/>
      <c r="BV67" s="1322"/>
      <c r="BW67" s="1322"/>
      <c r="BX67" s="1322"/>
      <c r="BY67" s="1322"/>
      <c r="BZ67" s="1322"/>
      <c r="CA67" s="1322"/>
      <c r="CB67" s="1322"/>
      <c r="CC67" s="1322"/>
      <c r="CD67" s="1322"/>
      <c r="CE67" s="1322"/>
      <c r="CF67" s="1322"/>
      <c r="CG67" s="1322"/>
      <c r="CH67" s="1322"/>
      <c r="CI67" s="1322"/>
      <c r="CJ67" s="1322"/>
      <c r="CK67" s="1322"/>
      <c r="CL67" s="1322"/>
      <c r="CM67" s="1322"/>
      <c r="CN67" s="1322"/>
      <c r="CO67" s="1322"/>
      <c r="CP67" s="1322"/>
      <c r="CQ67" s="1322"/>
      <c r="CR67" s="1322"/>
      <c r="CS67" s="1322"/>
      <c r="CT67" s="1322"/>
      <c r="CU67" s="1322"/>
      <c r="CV67" s="1322"/>
      <c r="CW67" s="1322"/>
      <c r="CX67" s="1322"/>
      <c r="CY67" s="1322"/>
      <c r="CZ67" s="1322"/>
      <c r="DA67" s="1322"/>
      <c r="DB67" s="1322"/>
      <c r="DC67" s="1323"/>
    </row>
    <row r="68" spans="2:107" x14ac:dyDescent="0.15">
      <c r="B68" s="394"/>
      <c r="AN68" s="1321"/>
      <c r="AO68" s="1322"/>
      <c r="AP68" s="1322"/>
      <c r="AQ68" s="1322"/>
      <c r="AR68" s="1322"/>
      <c r="AS68" s="1322"/>
      <c r="AT68" s="1322"/>
      <c r="AU68" s="1322"/>
      <c r="AV68" s="1322"/>
      <c r="AW68" s="1322"/>
      <c r="AX68" s="1322"/>
      <c r="AY68" s="1322"/>
      <c r="AZ68" s="1322"/>
      <c r="BA68" s="1322"/>
      <c r="BB68" s="1322"/>
      <c r="BC68" s="1322"/>
      <c r="BD68" s="1322"/>
      <c r="BE68" s="1322"/>
      <c r="BF68" s="1322"/>
      <c r="BG68" s="1322"/>
      <c r="BH68" s="1322"/>
      <c r="BI68" s="1322"/>
      <c r="BJ68" s="1322"/>
      <c r="BK68" s="1322"/>
      <c r="BL68" s="1322"/>
      <c r="BM68" s="1322"/>
      <c r="BN68" s="1322"/>
      <c r="BO68" s="1322"/>
      <c r="BP68" s="1322"/>
      <c r="BQ68" s="1322"/>
      <c r="BR68" s="1322"/>
      <c r="BS68" s="1322"/>
      <c r="BT68" s="1322"/>
      <c r="BU68" s="1322"/>
      <c r="BV68" s="1322"/>
      <c r="BW68" s="1322"/>
      <c r="BX68" s="1322"/>
      <c r="BY68" s="1322"/>
      <c r="BZ68" s="1322"/>
      <c r="CA68" s="1322"/>
      <c r="CB68" s="1322"/>
      <c r="CC68" s="1322"/>
      <c r="CD68" s="1322"/>
      <c r="CE68" s="1322"/>
      <c r="CF68" s="1322"/>
      <c r="CG68" s="1322"/>
      <c r="CH68" s="1322"/>
      <c r="CI68" s="1322"/>
      <c r="CJ68" s="1322"/>
      <c r="CK68" s="1322"/>
      <c r="CL68" s="1322"/>
      <c r="CM68" s="1322"/>
      <c r="CN68" s="1322"/>
      <c r="CO68" s="1322"/>
      <c r="CP68" s="1322"/>
      <c r="CQ68" s="1322"/>
      <c r="CR68" s="1322"/>
      <c r="CS68" s="1322"/>
      <c r="CT68" s="1322"/>
      <c r="CU68" s="1322"/>
      <c r="CV68" s="1322"/>
      <c r="CW68" s="1322"/>
      <c r="CX68" s="1322"/>
      <c r="CY68" s="1322"/>
      <c r="CZ68" s="1322"/>
      <c r="DA68" s="1322"/>
      <c r="DB68" s="1322"/>
      <c r="DC68" s="1323"/>
    </row>
    <row r="69" spans="2:107" x14ac:dyDescent="0.15">
      <c r="B69" s="394"/>
      <c r="AN69" s="1324"/>
      <c r="AO69" s="1325"/>
      <c r="AP69" s="1325"/>
      <c r="AQ69" s="1325"/>
      <c r="AR69" s="1325"/>
      <c r="AS69" s="1325"/>
      <c r="AT69" s="1325"/>
      <c r="AU69" s="1325"/>
      <c r="AV69" s="1325"/>
      <c r="AW69" s="1325"/>
      <c r="AX69" s="1325"/>
      <c r="AY69" s="1325"/>
      <c r="AZ69" s="1325"/>
      <c r="BA69" s="1325"/>
      <c r="BB69" s="1325"/>
      <c r="BC69" s="1325"/>
      <c r="BD69" s="1325"/>
      <c r="BE69" s="1325"/>
      <c r="BF69" s="1325"/>
      <c r="BG69" s="1325"/>
      <c r="BH69" s="1325"/>
      <c r="BI69" s="1325"/>
      <c r="BJ69" s="1325"/>
      <c r="BK69" s="1325"/>
      <c r="BL69" s="1325"/>
      <c r="BM69" s="1325"/>
      <c r="BN69" s="1325"/>
      <c r="BO69" s="1325"/>
      <c r="BP69" s="1325"/>
      <c r="BQ69" s="1325"/>
      <c r="BR69" s="1325"/>
      <c r="BS69" s="1325"/>
      <c r="BT69" s="1325"/>
      <c r="BU69" s="1325"/>
      <c r="BV69" s="1325"/>
      <c r="BW69" s="1325"/>
      <c r="BX69" s="1325"/>
      <c r="BY69" s="1325"/>
      <c r="BZ69" s="1325"/>
      <c r="CA69" s="1325"/>
      <c r="CB69" s="1325"/>
      <c r="CC69" s="1325"/>
      <c r="CD69" s="1325"/>
      <c r="CE69" s="1325"/>
      <c r="CF69" s="1325"/>
      <c r="CG69" s="1325"/>
      <c r="CH69" s="1325"/>
      <c r="CI69" s="1325"/>
      <c r="CJ69" s="1325"/>
      <c r="CK69" s="1325"/>
      <c r="CL69" s="1325"/>
      <c r="CM69" s="1325"/>
      <c r="CN69" s="1325"/>
      <c r="CO69" s="1325"/>
      <c r="CP69" s="1325"/>
      <c r="CQ69" s="1325"/>
      <c r="CR69" s="1325"/>
      <c r="CS69" s="1325"/>
      <c r="CT69" s="1325"/>
      <c r="CU69" s="1325"/>
      <c r="CV69" s="1325"/>
      <c r="CW69" s="1325"/>
      <c r="CX69" s="1325"/>
      <c r="CY69" s="1325"/>
      <c r="CZ69" s="1325"/>
      <c r="DA69" s="1325"/>
      <c r="DB69" s="1325"/>
      <c r="DC69" s="1326"/>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600</v>
      </c>
    </row>
    <row r="72" spans="2:107" x14ac:dyDescent="0.15">
      <c r="B72" s="394"/>
      <c r="G72" s="1311"/>
      <c r="H72" s="1311"/>
      <c r="I72" s="1311"/>
      <c r="J72" s="1311"/>
      <c r="K72" s="404"/>
      <c r="L72" s="404"/>
      <c r="M72" s="405"/>
      <c r="N72" s="405"/>
      <c r="AN72" s="1314"/>
      <c r="AO72" s="1315"/>
      <c r="AP72" s="1315"/>
      <c r="AQ72" s="1315"/>
      <c r="AR72" s="1315"/>
      <c r="AS72" s="1315"/>
      <c r="AT72" s="1315"/>
      <c r="AU72" s="1315"/>
      <c r="AV72" s="1315"/>
      <c r="AW72" s="1315"/>
      <c r="AX72" s="1315"/>
      <c r="AY72" s="1315"/>
      <c r="AZ72" s="1315"/>
      <c r="BA72" s="1315"/>
      <c r="BB72" s="1315"/>
      <c r="BC72" s="1315"/>
      <c r="BD72" s="1315"/>
      <c r="BE72" s="1315"/>
      <c r="BF72" s="1315"/>
      <c r="BG72" s="1315"/>
      <c r="BH72" s="1315"/>
      <c r="BI72" s="1315"/>
      <c r="BJ72" s="1315"/>
      <c r="BK72" s="1315"/>
      <c r="BL72" s="1315"/>
      <c r="BM72" s="1315"/>
      <c r="BN72" s="1315"/>
      <c r="BO72" s="1316"/>
      <c r="BP72" s="1310" t="s">
        <v>554</v>
      </c>
      <c r="BQ72" s="1310"/>
      <c r="BR72" s="1310"/>
      <c r="BS72" s="1310"/>
      <c r="BT72" s="1310"/>
      <c r="BU72" s="1310"/>
      <c r="BV72" s="1310"/>
      <c r="BW72" s="1310"/>
      <c r="BX72" s="1310" t="s">
        <v>555</v>
      </c>
      <c r="BY72" s="1310"/>
      <c r="BZ72" s="1310"/>
      <c r="CA72" s="1310"/>
      <c r="CB72" s="1310"/>
      <c r="CC72" s="1310"/>
      <c r="CD72" s="1310"/>
      <c r="CE72" s="1310"/>
      <c r="CF72" s="1310" t="s">
        <v>556</v>
      </c>
      <c r="CG72" s="1310"/>
      <c r="CH72" s="1310"/>
      <c r="CI72" s="1310"/>
      <c r="CJ72" s="1310"/>
      <c r="CK72" s="1310"/>
      <c r="CL72" s="1310"/>
      <c r="CM72" s="1310"/>
      <c r="CN72" s="1310" t="s">
        <v>557</v>
      </c>
      <c r="CO72" s="1310"/>
      <c r="CP72" s="1310"/>
      <c r="CQ72" s="1310"/>
      <c r="CR72" s="1310"/>
      <c r="CS72" s="1310"/>
      <c r="CT72" s="1310"/>
      <c r="CU72" s="1310"/>
      <c r="CV72" s="1310" t="s">
        <v>558</v>
      </c>
      <c r="CW72" s="1310"/>
      <c r="CX72" s="1310"/>
      <c r="CY72" s="1310"/>
      <c r="CZ72" s="1310"/>
      <c r="DA72" s="1310"/>
      <c r="DB72" s="1310"/>
      <c r="DC72" s="1310"/>
    </row>
    <row r="73" spans="2:107" x14ac:dyDescent="0.15">
      <c r="B73" s="394"/>
      <c r="G73" s="1313"/>
      <c r="H73" s="1313"/>
      <c r="I73" s="1313"/>
      <c r="J73" s="1313"/>
      <c r="K73" s="1309"/>
      <c r="L73" s="1309"/>
      <c r="M73" s="1309"/>
      <c r="N73" s="1309"/>
      <c r="AM73" s="403"/>
      <c r="AN73" s="1308" t="s">
        <v>601</v>
      </c>
      <c r="AO73" s="1308"/>
      <c r="AP73" s="1308"/>
      <c r="AQ73" s="1308"/>
      <c r="AR73" s="1308"/>
      <c r="AS73" s="1308"/>
      <c r="AT73" s="1308"/>
      <c r="AU73" s="1308"/>
      <c r="AV73" s="1308"/>
      <c r="AW73" s="1308"/>
      <c r="AX73" s="1308"/>
      <c r="AY73" s="1308"/>
      <c r="AZ73" s="1308"/>
      <c r="BA73" s="1308"/>
      <c r="BB73" s="1308" t="s">
        <v>602</v>
      </c>
      <c r="BC73" s="1308"/>
      <c r="BD73" s="1308"/>
      <c r="BE73" s="1308"/>
      <c r="BF73" s="1308"/>
      <c r="BG73" s="1308"/>
      <c r="BH73" s="1308"/>
      <c r="BI73" s="1308"/>
      <c r="BJ73" s="1308"/>
      <c r="BK73" s="1308"/>
      <c r="BL73" s="1308"/>
      <c r="BM73" s="1308"/>
      <c r="BN73" s="1308"/>
      <c r="BO73" s="1308"/>
      <c r="BP73" s="1305">
        <v>48.3</v>
      </c>
      <c r="BQ73" s="1305"/>
      <c r="BR73" s="1305"/>
      <c r="BS73" s="1305"/>
      <c r="BT73" s="1305"/>
      <c r="BU73" s="1305"/>
      <c r="BV73" s="1305"/>
      <c r="BW73" s="1305"/>
      <c r="BX73" s="1305">
        <v>34.200000000000003</v>
      </c>
      <c r="BY73" s="1305"/>
      <c r="BZ73" s="1305"/>
      <c r="CA73" s="1305"/>
      <c r="CB73" s="1305"/>
      <c r="CC73" s="1305"/>
      <c r="CD73" s="1305"/>
      <c r="CE73" s="1305"/>
      <c r="CF73" s="1305">
        <v>29.9</v>
      </c>
      <c r="CG73" s="1305"/>
      <c r="CH73" s="1305"/>
      <c r="CI73" s="1305"/>
      <c r="CJ73" s="1305"/>
      <c r="CK73" s="1305"/>
      <c r="CL73" s="1305"/>
      <c r="CM73" s="1305"/>
      <c r="CN73" s="1305">
        <v>21.5</v>
      </c>
      <c r="CO73" s="1305"/>
      <c r="CP73" s="1305"/>
      <c r="CQ73" s="1305"/>
      <c r="CR73" s="1305"/>
      <c r="CS73" s="1305"/>
      <c r="CT73" s="1305"/>
      <c r="CU73" s="1305"/>
      <c r="CV73" s="1305">
        <v>8.6</v>
      </c>
      <c r="CW73" s="1305"/>
      <c r="CX73" s="1305"/>
      <c r="CY73" s="1305"/>
      <c r="CZ73" s="1305"/>
      <c r="DA73" s="1305"/>
      <c r="DB73" s="1305"/>
      <c r="DC73" s="1305"/>
    </row>
    <row r="74" spans="2:107" x14ac:dyDescent="0.15">
      <c r="B74" s="394"/>
      <c r="G74" s="1313"/>
      <c r="H74" s="1313"/>
      <c r="I74" s="1313"/>
      <c r="J74" s="1313"/>
      <c r="K74" s="1309"/>
      <c r="L74" s="1309"/>
      <c r="M74" s="1309"/>
      <c r="N74" s="1309"/>
      <c r="AM74" s="403"/>
      <c r="AN74" s="1308"/>
      <c r="AO74" s="1308"/>
      <c r="AP74" s="1308"/>
      <c r="AQ74" s="1308"/>
      <c r="AR74" s="1308"/>
      <c r="AS74" s="1308"/>
      <c r="AT74" s="1308"/>
      <c r="AU74" s="1308"/>
      <c r="AV74" s="1308"/>
      <c r="AW74" s="1308"/>
      <c r="AX74" s="1308"/>
      <c r="AY74" s="1308"/>
      <c r="AZ74" s="1308"/>
      <c r="BA74" s="1308"/>
      <c r="BB74" s="1308"/>
      <c r="BC74" s="1308"/>
      <c r="BD74" s="1308"/>
      <c r="BE74" s="1308"/>
      <c r="BF74" s="1308"/>
      <c r="BG74" s="1308"/>
      <c r="BH74" s="1308"/>
      <c r="BI74" s="1308"/>
      <c r="BJ74" s="1308"/>
      <c r="BK74" s="1308"/>
      <c r="BL74" s="1308"/>
      <c r="BM74" s="1308"/>
      <c r="BN74" s="1308"/>
      <c r="BO74" s="1308"/>
      <c r="BP74" s="1305"/>
      <c r="BQ74" s="1305"/>
      <c r="BR74" s="1305"/>
      <c r="BS74" s="1305"/>
      <c r="BT74" s="1305"/>
      <c r="BU74" s="1305"/>
      <c r="BV74" s="1305"/>
      <c r="BW74" s="1305"/>
      <c r="BX74" s="1305"/>
      <c r="BY74" s="1305"/>
      <c r="BZ74" s="1305"/>
      <c r="CA74" s="1305"/>
      <c r="CB74" s="1305"/>
      <c r="CC74" s="1305"/>
      <c r="CD74" s="1305"/>
      <c r="CE74" s="1305"/>
      <c r="CF74" s="1305"/>
      <c r="CG74" s="1305"/>
      <c r="CH74" s="1305"/>
      <c r="CI74" s="1305"/>
      <c r="CJ74" s="1305"/>
      <c r="CK74" s="1305"/>
      <c r="CL74" s="1305"/>
      <c r="CM74" s="1305"/>
      <c r="CN74" s="1305"/>
      <c r="CO74" s="1305"/>
      <c r="CP74" s="1305"/>
      <c r="CQ74" s="1305"/>
      <c r="CR74" s="1305"/>
      <c r="CS74" s="1305"/>
      <c r="CT74" s="1305"/>
      <c r="CU74" s="1305"/>
      <c r="CV74" s="1305"/>
      <c r="CW74" s="1305"/>
      <c r="CX74" s="1305"/>
      <c r="CY74" s="1305"/>
      <c r="CZ74" s="1305"/>
      <c r="DA74" s="1305"/>
      <c r="DB74" s="1305"/>
      <c r="DC74" s="1305"/>
    </row>
    <row r="75" spans="2:107" x14ac:dyDescent="0.15">
      <c r="B75" s="394"/>
      <c r="G75" s="1313"/>
      <c r="H75" s="1313"/>
      <c r="I75" s="1311"/>
      <c r="J75" s="1311"/>
      <c r="K75" s="1312"/>
      <c r="L75" s="1312"/>
      <c r="M75" s="1312"/>
      <c r="N75" s="1312"/>
      <c r="AM75" s="403"/>
      <c r="AN75" s="1308"/>
      <c r="AO75" s="1308"/>
      <c r="AP75" s="1308"/>
      <c r="AQ75" s="1308"/>
      <c r="AR75" s="1308"/>
      <c r="AS75" s="1308"/>
      <c r="AT75" s="1308"/>
      <c r="AU75" s="1308"/>
      <c r="AV75" s="1308"/>
      <c r="AW75" s="1308"/>
      <c r="AX75" s="1308"/>
      <c r="AY75" s="1308"/>
      <c r="AZ75" s="1308"/>
      <c r="BA75" s="1308"/>
      <c r="BB75" s="1308" t="s">
        <v>607</v>
      </c>
      <c r="BC75" s="1308"/>
      <c r="BD75" s="1308"/>
      <c r="BE75" s="1308"/>
      <c r="BF75" s="1308"/>
      <c r="BG75" s="1308"/>
      <c r="BH75" s="1308"/>
      <c r="BI75" s="1308"/>
      <c r="BJ75" s="1308"/>
      <c r="BK75" s="1308"/>
      <c r="BL75" s="1308"/>
      <c r="BM75" s="1308"/>
      <c r="BN75" s="1308"/>
      <c r="BO75" s="1308"/>
      <c r="BP75" s="1305">
        <v>12.1</v>
      </c>
      <c r="BQ75" s="1305"/>
      <c r="BR75" s="1305"/>
      <c r="BS75" s="1305"/>
      <c r="BT75" s="1305"/>
      <c r="BU75" s="1305"/>
      <c r="BV75" s="1305"/>
      <c r="BW75" s="1305"/>
      <c r="BX75" s="1305">
        <v>10.5</v>
      </c>
      <c r="BY75" s="1305"/>
      <c r="BZ75" s="1305"/>
      <c r="CA75" s="1305"/>
      <c r="CB75" s="1305"/>
      <c r="CC75" s="1305"/>
      <c r="CD75" s="1305"/>
      <c r="CE75" s="1305"/>
      <c r="CF75" s="1305">
        <v>9.3000000000000007</v>
      </c>
      <c r="CG75" s="1305"/>
      <c r="CH75" s="1305"/>
      <c r="CI75" s="1305"/>
      <c r="CJ75" s="1305"/>
      <c r="CK75" s="1305"/>
      <c r="CL75" s="1305"/>
      <c r="CM75" s="1305"/>
      <c r="CN75" s="1305">
        <v>8.6999999999999993</v>
      </c>
      <c r="CO75" s="1305"/>
      <c r="CP75" s="1305"/>
      <c r="CQ75" s="1305"/>
      <c r="CR75" s="1305"/>
      <c r="CS75" s="1305"/>
      <c r="CT75" s="1305"/>
      <c r="CU75" s="1305"/>
      <c r="CV75" s="1305">
        <v>7.6</v>
      </c>
      <c r="CW75" s="1305"/>
      <c r="CX75" s="1305"/>
      <c r="CY75" s="1305"/>
      <c r="CZ75" s="1305"/>
      <c r="DA75" s="1305"/>
      <c r="DB75" s="1305"/>
      <c r="DC75" s="1305"/>
    </row>
    <row r="76" spans="2:107" x14ac:dyDescent="0.15">
      <c r="B76" s="394"/>
      <c r="G76" s="1313"/>
      <c r="H76" s="1313"/>
      <c r="I76" s="1311"/>
      <c r="J76" s="1311"/>
      <c r="K76" s="1312"/>
      <c r="L76" s="1312"/>
      <c r="M76" s="1312"/>
      <c r="N76" s="1312"/>
      <c r="AM76" s="403"/>
      <c r="AN76" s="1308"/>
      <c r="AO76" s="1308"/>
      <c r="AP76" s="1308"/>
      <c r="AQ76" s="1308"/>
      <c r="AR76" s="1308"/>
      <c r="AS76" s="1308"/>
      <c r="AT76" s="1308"/>
      <c r="AU76" s="1308"/>
      <c r="AV76" s="1308"/>
      <c r="AW76" s="1308"/>
      <c r="AX76" s="1308"/>
      <c r="AY76" s="1308"/>
      <c r="AZ76" s="1308"/>
      <c r="BA76" s="1308"/>
      <c r="BB76" s="1308"/>
      <c r="BC76" s="1308"/>
      <c r="BD76" s="1308"/>
      <c r="BE76" s="1308"/>
      <c r="BF76" s="1308"/>
      <c r="BG76" s="1308"/>
      <c r="BH76" s="1308"/>
      <c r="BI76" s="1308"/>
      <c r="BJ76" s="1308"/>
      <c r="BK76" s="1308"/>
      <c r="BL76" s="1308"/>
      <c r="BM76" s="1308"/>
      <c r="BN76" s="1308"/>
      <c r="BO76" s="1308"/>
      <c r="BP76" s="1305"/>
      <c r="BQ76" s="1305"/>
      <c r="BR76" s="1305"/>
      <c r="BS76" s="1305"/>
      <c r="BT76" s="1305"/>
      <c r="BU76" s="1305"/>
      <c r="BV76" s="1305"/>
      <c r="BW76" s="1305"/>
      <c r="BX76" s="1305"/>
      <c r="BY76" s="1305"/>
      <c r="BZ76" s="1305"/>
      <c r="CA76" s="1305"/>
      <c r="CB76" s="1305"/>
      <c r="CC76" s="1305"/>
      <c r="CD76" s="1305"/>
      <c r="CE76" s="1305"/>
      <c r="CF76" s="1305"/>
      <c r="CG76" s="1305"/>
      <c r="CH76" s="1305"/>
      <c r="CI76" s="1305"/>
      <c r="CJ76" s="1305"/>
      <c r="CK76" s="1305"/>
      <c r="CL76" s="1305"/>
      <c r="CM76" s="1305"/>
      <c r="CN76" s="1305"/>
      <c r="CO76" s="1305"/>
      <c r="CP76" s="1305"/>
      <c r="CQ76" s="1305"/>
      <c r="CR76" s="1305"/>
      <c r="CS76" s="1305"/>
      <c r="CT76" s="1305"/>
      <c r="CU76" s="1305"/>
      <c r="CV76" s="1305"/>
      <c r="CW76" s="1305"/>
      <c r="CX76" s="1305"/>
      <c r="CY76" s="1305"/>
      <c r="CZ76" s="1305"/>
      <c r="DA76" s="1305"/>
      <c r="DB76" s="1305"/>
      <c r="DC76" s="1305"/>
    </row>
    <row r="77" spans="2:107" x14ac:dyDescent="0.15">
      <c r="B77" s="394"/>
      <c r="G77" s="1311"/>
      <c r="H77" s="1311"/>
      <c r="I77" s="1311"/>
      <c r="J77" s="1311"/>
      <c r="K77" s="1309"/>
      <c r="L77" s="1309"/>
      <c r="M77" s="1309"/>
      <c r="N77" s="1309"/>
      <c r="AN77" s="1310" t="s">
        <v>604</v>
      </c>
      <c r="AO77" s="1310"/>
      <c r="AP77" s="1310"/>
      <c r="AQ77" s="1310"/>
      <c r="AR77" s="1310"/>
      <c r="AS77" s="1310"/>
      <c r="AT77" s="1310"/>
      <c r="AU77" s="1310"/>
      <c r="AV77" s="1310"/>
      <c r="AW77" s="1310"/>
      <c r="AX77" s="1310"/>
      <c r="AY77" s="1310"/>
      <c r="AZ77" s="1310"/>
      <c r="BA77" s="1310"/>
      <c r="BB77" s="1308" t="s">
        <v>602</v>
      </c>
      <c r="BC77" s="1308"/>
      <c r="BD77" s="1308"/>
      <c r="BE77" s="1308"/>
      <c r="BF77" s="1308"/>
      <c r="BG77" s="1308"/>
      <c r="BH77" s="1308"/>
      <c r="BI77" s="1308"/>
      <c r="BJ77" s="1308"/>
      <c r="BK77" s="1308"/>
      <c r="BL77" s="1308"/>
      <c r="BM77" s="1308"/>
      <c r="BN77" s="1308"/>
      <c r="BO77" s="1308"/>
      <c r="BP77" s="1305">
        <v>60.8</v>
      </c>
      <c r="BQ77" s="1305"/>
      <c r="BR77" s="1305"/>
      <c r="BS77" s="1305"/>
      <c r="BT77" s="1305"/>
      <c r="BU77" s="1305"/>
      <c r="BV77" s="1305"/>
      <c r="BW77" s="1305"/>
      <c r="BX77" s="1305">
        <v>58.5</v>
      </c>
      <c r="BY77" s="1305"/>
      <c r="BZ77" s="1305"/>
      <c r="CA77" s="1305"/>
      <c r="CB77" s="1305"/>
      <c r="CC77" s="1305"/>
      <c r="CD77" s="1305"/>
      <c r="CE77" s="1305"/>
      <c r="CF77" s="1305">
        <v>54.6</v>
      </c>
      <c r="CG77" s="1305"/>
      <c r="CH77" s="1305"/>
      <c r="CI77" s="1305"/>
      <c r="CJ77" s="1305"/>
      <c r="CK77" s="1305"/>
      <c r="CL77" s="1305"/>
      <c r="CM77" s="1305"/>
      <c r="CN77" s="1305">
        <v>53.2</v>
      </c>
      <c r="CO77" s="1305"/>
      <c r="CP77" s="1305"/>
      <c r="CQ77" s="1305"/>
      <c r="CR77" s="1305"/>
      <c r="CS77" s="1305"/>
      <c r="CT77" s="1305"/>
      <c r="CU77" s="1305"/>
      <c r="CV77" s="1305">
        <v>47.9</v>
      </c>
      <c r="CW77" s="1305"/>
      <c r="CX77" s="1305"/>
      <c r="CY77" s="1305"/>
      <c r="CZ77" s="1305"/>
      <c r="DA77" s="1305"/>
      <c r="DB77" s="1305"/>
      <c r="DC77" s="1305"/>
    </row>
    <row r="78" spans="2:107" x14ac:dyDescent="0.15">
      <c r="B78" s="394"/>
      <c r="G78" s="1311"/>
      <c r="H78" s="1311"/>
      <c r="I78" s="1311"/>
      <c r="J78" s="1311"/>
      <c r="K78" s="1309"/>
      <c r="L78" s="1309"/>
      <c r="M78" s="1309"/>
      <c r="N78" s="1309"/>
      <c r="AN78" s="1310"/>
      <c r="AO78" s="1310"/>
      <c r="AP78" s="1310"/>
      <c r="AQ78" s="1310"/>
      <c r="AR78" s="1310"/>
      <c r="AS78" s="1310"/>
      <c r="AT78" s="1310"/>
      <c r="AU78" s="1310"/>
      <c r="AV78" s="1310"/>
      <c r="AW78" s="1310"/>
      <c r="AX78" s="1310"/>
      <c r="AY78" s="1310"/>
      <c r="AZ78" s="1310"/>
      <c r="BA78" s="1310"/>
      <c r="BB78" s="1308"/>
      <c r="BC78" s="1308"/>
      <c r="BD78" s="1308"/>
      <c r="BE78" s="1308"/>
      <c r="BF78" s="1308"/>
      <c r="BG78" s="1308"/>
      <c r="BH78" s="1308"/>
      <c r="BI78" s="1308"/>
      <c r="BJ78" s="1308"/>
      <c r="BK78" s="1308"/>
      <c r="BL78" s="1308"/>
      <c r="BM78" s="1308"/>
      <c r="BN78" s="1308"/>
      <c r="BO78" s="1308"/>
      <c r="BP78" s="1305"/>
      <c r="BQ78" s="1305"/>
      <c r="BR78" s="1305"/>
      <c r="BS78" s="1305"/>
      <c r="BT78" s="1305"/>
      <c r="BU78" s="1305"/>
      <c r="BV78" s="1305"/>
      <c r="BW78" s="1305"/>
      <c r="BX78" s="1305"/>
      <c r="BY78" s="1305"/>
      <c r="BZ78" s="1305"/>
      <c r="CA78" s="1305"/>
      <c r="CB78" s="1305"/>
      <c r="CC78" s="1305"/>
      <c r="CD78" s="1305"/>
      <c r="CE78" s="1305"/>
      <c r="CF78" s="1305"/>
      <c r="CG78" s="1305"/>
      <c r="CH78" s="1305"/>
      <c r="CI78" s="1305"/>
      <c r="CJ78" s="1305"/>
      <c r="CK78" s="1305"/>
      <c r="CL78" s="1305"/>
      <c r="CM78" s="1305"/>
      <c r="CN78" s="1305"/>
      <c r="CO78" s="1305"/>
      <c r="CP78" s="1305"/>
      <c r="CQ78" s="1305"/>
      <c r="CR78" s="1305"/>
      <c r="CS78" s="1305"/>
      <c r="CT78" s="1305"/>
      <c r="CU78" s="1305"/>
      <c r="CV78" s="1305"/>
      <c r="CW78" s="1305"/>
      <c r="CX78" s="1305"/>
      <c r="CY78" s="1305"/>
      <c r="CZ78" s="1305"/>
      <c r="DA78" s="1305"/>
      <c r="DB78" s="1305"/>
      <c r="DC78" s="1305"/>
    </row>
    <row r="79" spans="2:107" x14ac:dyDescent="0.15">
      <c r="B79" s="394"/>
      <c r="G79" s="1311"/>
      <c r="H79" s="1311"/>
      <c r="I79" s="1306"/>
      <c r="J79" s="1306"/>
      <c r="K79" s="1307"/>
      <c r="L79" s="1307"/>
      <c r="M79" s="1307"/>
      <c r="N79" s="1307"/>
      <c r="AN79" s="1310"/>
      <c r="AO79" s="1310"/>
      <c r="AP79" s="1310"/>
      <c r="AQ79" s="1310"/>
      <c r="AR79" s="1310"/>
      <c r="AS79" s="1310"/>
      <c r="AT79" s="1310"/>
      <c r="AU79" s="1310"/>
      <c r="AV79" s="1310"/>
      <c r="AW79" s="1310"/>
      <c r="AX79" s="1310"/>
      <c r="AY79" s="1310"/>
      <c r="AZ79" s="1310"/>
      <c r="BA79" s="1310"/>
      <c r="BB79" s="1308" t="s">
        <v>607</v>
      </c>
      <c r="BC79" s="1308"/>
      <c r="BD79" s="1308"/>
      <c r="BE79" s="1308"/>
      <c r="BF79" s="1308"/>
      <c r="BG79" s="1308"/>
      <c r="BH79" s="1308"/>
      <c r="BI79" s="1308"/>
      <c r="BJ79" s="1308"/>
      <c r="BK79" s="1308"/>
      <c r="BL79" s="1308"/>
      <c r="BM79" s="1308"/>
      <c r="BN79" s="1308"/>
      <c r="BO79" s="1308"/>
      <c r="BP79" s="1305">
        <v>11.1</v>
      </c>
      <c r="BQ79" s="1305"/>
      <c r="BR79" s="1305"/>
      <c r="BS79" s="1305"/>
      <c r="BT79" s="1305"/>
      <c r="BU79" s="1305"/>
      <c r="BV79" s="1305"/>
      <c r="BW79" s="1305"/>
      <c r="BX79" s="1305">
        <v>10.7</v>
      </c>
      <c r="BY79" s="1305"/>
      <c r="BZ79" s="1305"/>
      <c r="CA79" s="1305"/>
      <c r="CB79" s="1305"/>
      <c r="CC79" s="1305"/>
      <c r="CD79" s="1305"/>
      <c r="CE79" s="1305"/>
      <c r="CF79" s="1305">
        <v>10</v>
      </c>
      <c r="CG79" s="1305"/>
      <c r="CH79" s="1305"/>
      <c r="CI79" s="1305"/>
      <c r="CJ79" s="1305"/>
      <c r="CK79" s="1305"/>
      <c r="CL79" s="1305"/>
      <c r="CM79" s="1305"/>
      <c r="CN79" s="1305">
        <v>9.8000000000000007</v>
      </c>
      <c r="CO79" s="1305"/>
      <c r="CP79" s="1305"/>
      <c r="CQ79" s="1305"/>
      <c r="CR79" s="1305"/>
      <c r="CS79" s="1305"/>
      <c r="CT79" s="1305"/>
      <c r="CU79" s="1305"/>
      <c r="CV79" s="1305">
        <v>9.6</v>
      </c>
      <c r="CW79" s="1305"/>
      <c r="CX79" s="1305"/>
      <c r="CY79" s="1305"/>
      <c r="CZ79" s="1305"/>
      <c r="DA79" s="1305"/>
      <c r="DB79" s="1305"/>
      <c r="DC79" s="1305"/>
    </row>
    <row r="80" spans="2:107" x14ac:dyDescent="0.15">
      <c r="B80" s="394"/>
      <c r="G80" s="1311"/>
      <c r="H80" s="1311"/>
      <c r="I80" s="1306"/>
      <c r="J80" s="1306"/>
      <c r="K80" s="1307"/>
      <c r="L80" s="1307"/>
      <c r="M80" s="1307"/>
      <c r="N80" s="1307"/>
      <c r="AN80" s="1310"/>
      <c r="AO80" s="1310"/>
      <c r="AP80" s="1310"/>
      <c r="AQ80" s="1310"/>
      <c r="AR80" s="1310"/>
      <c r="AS80" s="1310"/>
      <c r="AT80" s="1310"/>
      <c r="AU80" s="1310"/>
      <c r="AV80" s="1310"/>
      <c r="AW80" s="1310"/>
      <c r="AX80" s="1310"/>
      <c r="AY80" s="1310"/>
      <c r="AZ80" s="1310"/>
      <c r="BA80" s="1310"/>
      <c r="BB80" s="1308"/>
      <c r="BC80" s="1308"/>
      <c r="BD80" s="1308"/>
      <c r="BE80" s="1308"/>
      <c r="BF80" s="1308"/>
      <c r="BG80" s="1308"/>
      <c r="BH80" s="1308"/>
      <c r="BI80" s="1308"/>
      <c r="BJ80" s="1308"/>
      <c r="BK80" s="1308"/>
      <c r="BL80" s="1308"/>
      <c r="BM80" s="1308"/>
      <c r="BN80" s="1308"/>
      <c r="BO80" s="1308"/>
      <c r="BP80" s="1305"/>
      <c r="BQ80" s="1305"/>
      <c r="BR80" s="1305"/>
      <c r="BS80" s="1305"/>
      <c r="BT80" s="1305"/>
      <c r="BU80" s="1305"/>
      <c r="BV80" s="1305"/>
      <c r="BW80" s="1305"/>
      <c r="BX80" s="1305"/>
      <c r="BY80" s="1305"/>
      <c r="BZ80" s="1305"/>
      <c r="CA80" s="1305"/>
      <c r="CB80" s="1305"/>
      <c r="CC80" s="1305"/>
      <c r="CD80" s="1305"/>
      <c r="CE80" s="1305"/>
      <c r="CF80" s="1305"/>
      <c r="CG80" s="1305"/>
      <c r="CH80" s="1305"/>
      <c r="CI80" s="1305"/>
      <c r="CJ80" s="1305"/>
      <c r="CK80" s="1305"/>
      <c r="CL80" s="1305"/>
      <c r="CM80" s="1305"/>
      <c r="CN80" s="1305"/>
      <c r="CO80" s="1305"/>
      <c r="CP80" s="1305"/>
      <c r="CQ80" s="1305"/>
      <c r="CR80" s="1305"/>
      <c r="CS80" s="1305"/>
      <c r="CT80" s="1305"/>
      <c r="CU80" s="1305"/>
      <c r="CV80" s="1305"/>
      <c r="CW80" s="1305"/>
      <c r="CX80" s="1305"/>
      <c r="CY80" s="1305"/>
      <c r="CZ80" s="1305"/>
      <c r="DA80" s="1305"/>
      <c r="DB80" s="1305"/>
      <c r="DC80" s="1305"/>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qQHErTHtLhG99G5p+dYhxlFiHg3H7e0Ec1ZrlA89ikMVQnKXTNVChGk6hgoFwWf+K+AgLi7VJC8iAyqM/+4nqw==" saltValue="jWZVui8wVA9RR246E5KO3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55" zoomScaleNormal="55" zoomScaleSheetLayoutView="70"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608</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RZtUR8PxEDcUBlnoh1wOo+yQaR6dSsCsWObEQ3+se8CbymrjYgn+N4V2eQ1MHbs0d3kHhcPj1kxungYWJ+nfAA==" saltValue="PMjS0y7RMa25Nb1a9kocs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5" zoomScaleNormal="85" zoomScaleSheetLayoutView="55" workbookViewId="0"/>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609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xa71FYxHznmbSPG8+sXyOMU5rxIOHXQyZ0x+6L8xN5jDKhPVvu3sL2NHEftX+TV4TokaHBHI9A0mbBwQOY3FoA==" saltValue="vwCL63f3802M5DTOZuYKu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551</v>
      </c>
      <c r="G2" s="156"/>
      <c r="H2" s="157"/>
    </row>
    <row r="3" spans="1:8" x14ac:dyDescent="0.15">
      <c r="A3" s="153" t="s">
        <v>544</v>
      </c>
      <c r="B3" s="158"/>
      <c r="C3" s="159"/>
      <c r="D3" s="160">
        <v>106134</v>
      </c>
      <c r="E3" s="161"/>
      <c r="F3" s="162">
        <v>106614</v>
      </c>
      <c r="G3" s="163"/>
      <c r="H3" s="164"/>
    </row>
    <row r="4" spans="1:8" x14ac:dyDescent="0.15">
      <c r="A4" s="165"/>
      <c r="B4" s="166"/>
      <c r="C4" s="167"/>
      <c r="D4" s="168">
        <v>62337</v>
      </c>
      <c r="E4" s="169"/>
      <c r="F4" s="170">
        <v>45545</v>
      </c>
      <c r="G4" s="171"/>
      <c r="H4" s="172"/>
    </row>
    <row r="5" spans="1:8" x14ac:dyDescent="0.15">
      <c r="A5" s="153" t="s">
        <v>546</v>
      </c>
      <c r="B5" s="158"/>
      <c r="C5" s="159"/>
      <c r="D5" s="160">
        <v>88006</v>
      </c>
      <c r="E5" s="161"/>
      <c r="F5" s="162">
        <v>85459</v>
      </c>
      <c r="G5" s="163"/>
      <c r="H5" s="164"/>
    </row>
    <row r="6" spans="1:8" x14ac:dyDescent="0.15">
      <c r="A6" s="165"/>
      <c r="B6" s="166"/>
      <c r="C6" s="167"/>
      <c r="D6" s="168">
        <v>59204</v>
      </c>
      <c r="E6" s="169"/>
      <c r="F6" s="170">
        <v>44378</v>
      </c>
      <c r="G6" s="171"/>
      <c r="H6" s="172"/>
    </row>
    <row r="7" spans="1:8" x14ac:dyDescent="0.15">
      <c r="A7" s="153" t="s">
        <v>547</v>
      </c>
      <c r="B7" s="158"/>
      <c r="C7" s="159"/>
      <c r="D7" s="160">
        <v>113865</v>
      </c>
      <c r="E7" s="161"/>
      <c r="F7" s="162">
        <v>83280</v>
      </c>
      <c r="G7" s="163"/>
      <c r="H7" s="164"/>
    </row>
    <row r="8" spans="1:8" x14ac:dyDescent="0.15">
      <c r="A8" s="165"/>
      <c r="B8" s="166"/>
      <c r="C8" s="167"/>
      <c r="D8" s="168">
        <v>67793</v>
      </c>
      <c r="E8" s="169"/>
      <c r="F8" s="170">
        <v>43123</v>
      </c>
      <c r="G8" s="171"/>
      <c r="H8" s="172"/>
    </row>
    <row r="9" spans="1:8" x14ac:dyDescent="0.15">
      <c r="A9" s="153" t="s">
        <v>548</v>
      </c>
      <c r="B9" s="158"/>
      <c r="C9" s="159"/>
      <c r="D9" s="160">
        <v>87785</v>
      </c>
      <c r="E9" s="161"/>
      <c r="F9" s="162">
        <v>88968</v>
      </c>
      <c r="G9" s="163"/>
      <c r="H9" s="164"/>
    </row>
    <row r="10" spans="1:8" x14ac:dyDescent="0.15">
      <c r="A10" s="165"/>
      <c r="B10" s="166"/>
      <c r="C10" s="167"/>
      <c r="D10" s="168">
        <v>56759</v>
      </c>
      <c r="E10" s="169"/>
      <c r="F10" s="170">
        <v>45482</v>
      </c>
      <c r="G10" s="171"/>
      <c r="H10" s="172"/>
    </row>
    <row r="11" spans="1:8" x14ac:dyDescent="0.15">
      <c r="A11" s="153" t="s">
        <v>549</v>
      </c>
      <c r="B11" s="158"/>
      <c r="C11" s="159"/>
      <c r="D11" s="160">
        <v>98239</v>
      </c>
      <c r="E11" s="161"/>
      <c r="F11" s="162">
        <v>85173</v>
      </c>
      <c r="G11" s="163"/>
      <c r="H11" s="164"/>
    </row>
    <row r="12" spans="1:8" x14ac:dyDescent="0.15">
      <c r="A12" s="165"/>
      <c r="B12" s="166"/>
      <c r="C12" s="173"/>
      <c r="D12" s="168">
        <v>53415</v>
      </c>
      <c r="E12" s="169"/>
      <c r="F12" s="170">
        <v>43913</v>
      </c>
      <c r="G12" s="171"/>
      <c r="H12" s="172"/>
    </row>
    <row r="13" spans="1:8" x14ac:dyDescent="0.15">
      <c r="A13" s="153"/>
      <c r="B13" s="158"/>
      <c r="C13" s="174"/>
      <c r="D13" s="175">
        <v>98806</v>
      </c>
      <c r="E13" s="176"/>
      <c r="F13" s="177">
        <v>89899</v>
      </c>
      <c r="G13" s="178"/>
      <c r="H13" s="164"/>
    </row>
    <row r="14" spans="1:8" x14ac:dyDescent="0.15">
      <c r="A14" s="165"/>
      <c r="B14" s="166"/>
      <c r="C14" s="167"/>
      <c r="D14" s="168">
        <v>59902</v>
      </c>
      <c r="E14" s="169"/>
      <c r="F14" s="170">
        <v>44488</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3.08</v>
      </c>
      <c r="C19" s="179">
        <f>ROUND(VALUE(SUBSTITUTE(実質収支比率等に係る経年分析!G$48,"▲","-")),2)</f>
        <v>5.09</v>
      </c>
      <c r="D19" s="179">
        <f>ROUND(VALUE(SUBSTITUTE(実質収支比率等に係る経年分析!H$48,"▲","-")),2)</f>
        <v>4.5199999999999996</v>
      </c>
      <c r="E19" s="179">
        <f>ROUND(VALUE(SUBSTITUTE(実質収支比率等に係る経年分析!I$48,"▲","-")),2)</f>
        <v>5.0199999999999996</v>
      </c>
      <c r="F19" s="179">
        <f>ROUND(VALUE(SUBSTITUTE(実質収支比率等に係る経年分析!J$48,"▲","-")),2)</f>
        <v>5.27</v>
      </c>
    </row>
    <row r="20" spans="1:11" x14ac:dyDescent="0.15">
      <c r="A20" s="179" t="s">
        <v>55</v>
      </c>
      <c r="B20" s="179">
        <f>ROUND(VALUE(SUBSTITUTE(実質収支比率等に係る経年分析!F$47,"▲","-")),2)</f>
        <v>15.56</v>
      </c>
      <c r="C20" s="179">
        <f>ROUND(VALUE(SUBSTITUTE(実質収支比率等に係る経年分析!G$47,"▲","-")),2)</f>
        <v>15.71</v>
      </c>
      <c r="D20" s="179">
        <f>ROUND(VALUE(SUBSTITUTE(実質収支比率等に係る経年分析!H$47,"▲","-")),2)</f>
        <v>16.28</v>
      </c>
      <c r="E20" s="179">
        <f>ROUND(VALUE(SUBSTITUTE(実質収支比率等に係る経年分析!I$47,"▲","-")),2)</f>
        <v>15.7</v>
      </c>
      <c r="F20" s="179">
        <f>ROUND(VALUE(SUBSTITUTE(実質収支比率等に係る経年分析!J$47,"▲","-")),2)</f>
        <v>18.53</v>
      </c>
    </row>
    <row r="21" spans="1:11" x14ac:dyDescent="0.15">
      <c r="A21" s="179" t="s">
        <v>56</v>
      </c>
      <c r="B21" s="179">
        <f>IF(ISNUMBER(VALUE(SUBSTITUTE(実質収支比率等に係る経年分析!F$49,"▲","-"))),ROUND(VALUE(SUBSTITUTE(実質収支比率等に係る経年分析!F$49,"▲","-")),2),NA())</f>
        <v>-1.89</v>
      </c>
      <c r="C21" s="179">
        <f>IF(ISNUMBER(VALUE(SUBSTITUTE(実質収支比率等に係る経年分析!G$49,"▲","-"))),ROUND(VALUE(SUBSTITUTE(実質収支比率等に係る経年分析!G$49,"▲","-")),2),NA())</f>
        <v>2.4500000000000002</v>
      </c>
      <c r="D21" s="179">
        <f>IF(ISNUMBER(VALUE(SUBSTITUTE(実質収支比率等に係る経年分析!H$49,"▲","-"))),ROUND(VALUE(SUBSTITUTE(実質収支比率等に係る経年分析!H$49,"▲","-")),2),NA())</f>
        <v>-0.75</v>
      </c>
      <c r="E21" s="179">
        <f>IF(ISNUMBER(VALUE(SUBSTITUTE(実質収支比率等に係る経年分析!I$49,"▲","-"))),ROUND(VALUE(SUBSTITUTE(実質収支比率等に係る経年分析!I$49,"▲","-")),2),NA())</f>
        <v>0.12</v>
      </c>
      <c r="F21" s="179">
        <f>IF(ISNUMBER(VALUE(SUBSTITUTE(実質収支比率等に係る経年分析!J$49,"▲","-"))),ROUND(VALUE(SUBSTITUTE(実質収支比率等に係る経年分析!J$49,"▲","-")),2),NA())</f>
        <v>2.73</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6.8</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str">
        <f>IF(連結実質赤字比率に係る赤字・黒字の構成分析!C$40="",NA(),連結実質赤字比率に係る赤字・黒字の構成分析!C$40)</f>
        <v>湯本温泉事業特別会計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後期高齢者医療事業特別会計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0.09</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0.09</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0.11</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0.1</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0.1</v>
      </c>
    </row>
    <row r="32" spans="1:11" x14ac:dyDescent="0.15">
      <c r="A32" s="180" t="str">
        <f>IF(連結実質赤字比率に係る赤字・黒字の構成分析!C$38="",NA(),連結実質赤字比率に係る赤字・黒字の構成分析!C$38)</f>
        <v>介護保険事業特別会計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0.65</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0.92</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1.74</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1.65</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1.5</v>
      </c>
    </row>
    <row r="33" spans="1:16" x14ac:dyDescent="0.15">
      <c r="A33" s="180" t="str">
        <f>IF(連結実質赤字比率に係る赤字・黒字の構成分析!C$37="",NA(),連結実質赤字比率に係る赤字・黒字の構成分析!C$37)</f>
        <v>下水道事業会計</v>
      </c>
      <c r="B33" s="180" t="e">
        <f>IF(ROUND(VALUE(SUBSTITUTE(連結実質赤字比率に係る赤字・黒字の構成分析!F$37,"▲", "-")), 2) &lt; 0, ABS(ROUND(VALUE(SUBSTITUTE(連結実質赤字比率に係る赤字・黒字の構成分析!F$37,"▲", "-")), 2)), NA())</f>
        <v>#VALUE!</v>
      </c>
      <c r="C33" s="180" t="e">
        <f>IF(ROUND(VALUE(SUBSTITUTE(連結実質赤字比率に係る赤字・黒字の構成分析!F$37,"▲", "-")), 2) &gt;= 0, ABS(ROUND(VALUE(SUBSTITUTE(連結実質赤字比率に係る赤字・黒字の構成分析!F$37,"▲", "-")), 2)), NA())</f>
        <v>#VALUE!</v>
      </c>
      <c r="D33" s="180" t="e">
        <f>IF(ROUND(VALUE(SUBSTITUTE(連結実質赤字比率に係る赤字・黒字の構成分析!G$37,"▲", "-")), 2) &lt; 0, ABS(ROUND(VALUE(SUBSTITUTE(連結実質赤字比率に係る赤字・黒字の構成分析!G$37,"▲", "-")), 2)), NA())</f>
        <v>#VALUE!</v>
      </c>
      <c r="E33" s="180" t="e">
        <f>IF(ROUND(VALUE(SUBSTITUTE(連結実質赤字比率に係る赤字・黒字の構成分析!G$37,"▲", "-")), 2) &gt;= 0, ABS(ROUND(VALUE(SUBSTITUTE(連結実質赤字比率に係る赤字・黒字の構成分析!G$37,"▲", "-")), 2)), NA())</f>
        <v>#VALUE!</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1.72</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1.52</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1.99</v>
      </c>
    </row>
    <row r="34" spans="1:16" x14ac:dyDescent="0.15">
      <c r="A34" s="180" t="str">
        <f>IF(連結実質赤字比率に係る赤字・黒字の構成分析!C$36="",NA(),連結実質赤字比率に係る赤字・黒字の構成分析!C$36)</f>
        <v>国民健康保険事業特別会計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2.09</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1.47</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1.86</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3.63</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2.78</v>
      </c>
    </row>
    <row r="35" spans="1:16" x14ac:dyDescent="0.15">
      <c r="A35" s="180" t="str">
        <f>IF(連結実質赤字比率に係る赤字・黒字の構成分析!C$35="",NA(),連結実質赤字比率に係る赤字・黒字の構成分析!C$35)</f>
        <v>水道事業会計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4.17</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3.83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4.12</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3.63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3.77</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3.07</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5.09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4.5199999999999996</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5.0199999999999996</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5.27</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2918</v>
      </c>
      <c r="E42" s="181"/>
      <c r="F42" s="181"/>
      <c r="G42" s="181">
        <f>'実質公債費比率（分子）の構造'!L$52</f>
        <v>2784</v>
      </c>
      <c r="H42" s="181"/>
      <c r="I42" s="181"/>
      <c r="J42" s="181">
        <f>'実質公債費比率（分子）の構造'!M$52</f>
        <v>2703</v>
      </c>
      <c r="K42" s="181"/>
      <c r="L42" s="181"/>
      <c r="M42" s="181">
        <f>'実質公債費比率（分子）の構造'!N$52</f>
        <v>2735</v>
      </c>
      <c r="N42" s="181"/>
      <c r="O42" s="181"/>
      <c r="P42" s="181">
        <f>'実質公債費比率（分子）の構造'!O$52</f>
        <v>2720</v>
      </c>
    </row>
    <row r="43" spans="1:16" x14ac:dyDescent="0.15">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65</v>
      </c>
      <c r="B44" s="181">
        <f>'実質公債費比率（分子）の構造'!K$50</f>
        <v>39</v>
      </c>
      <c r="C44" s="181"/>
      <c r="D44" s="181"/>
      <c r="E44" s="181">
        <f>'実質公債費比率（分子）の構造'!L$50</f>
        <v>38</v>
      </c>
      <c r="F44" s="181"/>
      <c r="G44" s="181"/>
      <c r="H44" s="181">
        <f>'実質公債費比率（分子）の構造'!M$50</f>
        <v>28</v>
      </c>
      <c r="I44" s="181"/>
      <c r="J44" s="181"/>
      <c r="K44" s="181">
        <f>'実質公債費比率（分子）の構造'!N$50</f>
        <v>22</v>
      </c>
      <c r="L44" s="181"/>
      <c r="M44" s="181"/>
      <c r="N44" s="181">
        <f>'実質公債費比率（分子）の構造'!O$50</f>
        <v>10</v>
      </c>
      <c r="O44" s="181"/>
      <c r="P44" s="181"/>
    </row>
    <row r="45" spans="1:16" x14ac:dyDescent="0.15">
      <c r="A45" s="181" t="s">
        <v>66</v>
      </c>
      <c r="B45" s="181">
        <f>'実質公債費比率（分子）の構造'!K$49</f>
        <v>26</v>
      </c>
      <c r="C45" s="181"/>
      <c r="D45" s="181"/>
      <c r="E45" s="181">
        <f>'実質公債費比率（分子）の構造'!L$49</f>
        <v>30</v>
      </c>
      <c r="F45" s="181"/>
      <c r="G45" s="181"/>
      <c r="H45" s="181">
        <f>'実質公債費比率（分子）の構造'!M$49</f>
        <v>13</v>
      </c>
      <c r="I45" s="181"/>
      <c r="J45" s="181"/>
      <c r="K45" s="181" t="str">
        <f>'実質公債費比率（分子）の構造'!N$49</f>
        <v>-</v>
      </c>
      <c r="L45" s="181"/>
      <c r="M45" s="181"/>
      <c r="N45" s="181" t="str">
        <f>'実質公債費比率（分子）の構造'!O$49</f>
        <v>-</v>
      </c>
      <c r="O45" s="181"/>
      <c r="P45" s="181"/>
    </row>
    <row r="46" spans="1:16" x14ac:dyDescent="0.15">
      <c r="A46" s="181" t="s">
        <v>67</v>
      </c>
      <c r="B46" s="181">
        <f>'実質公債費比率（分子）の構造'!K$48</f>
        <v>834</v>
      </c>
      <c r="C46" s="181"/>
      <c r="D46" s="181"/>
      <c r="E46" s="181">
        <f>'実質公債費比率（分子）の構造'!L$48</f>
        <v>835</v>
      </c>
      <c r="F46" s="181"/>
      <c r="G46" s="181"/>
      <c r="H46" s="181">
        <f>'実質公債費比率（分子）の構造'!M$48</f>
        <v>723</v>
      </c>
      <c r="I46" s="181"/>
      <c r="J46" s="181"/>
      <c r="K46" s="181">
        <f>'実質公債費比率（分子）の構造'!N$48</f>
        <v>707</v>
      </c>
      <c r="L46" s="181"/>
      <c r="M46" s="181"/>
      <c r="N46" s="181">
        <f>'実質公債費比率（分子）の構造'!O$48</f>
        <v>702</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3104</v>
      </c>
      <c r="C49" s="181"/>
      <c r="D49" s="181"/>
      <c r="E49" s="181">
        <f>'実質公債費比率（分子）の構造'!L$45</f>
        <v>2962</v>
      </c>
      <c r="F49" s="181"/>
      <c r="G49" s="181"/>
      <c r="H49" s="181">
        <f>'実質公債費比率（分子）の構造'!M$45</f>
        <v>2773</v>
      </c>
      <c r="I49" s="181"/>
      <c r="J49" s="181"/>
      <c r="K49" s="181">
        <f>'実質公債費比率（分子）の構造'!N$45</f>
        <v>2834</v>
      </c>
      <c r="L49" s="181"/>
      <c r="M49" s="181"/>
      <c r="N49" s="181">
        <f>'実質公債費比率（分子）の構造'!O$45</f>
        <v>2689</v>
      </c>
      <c r="O49" s="181"/>
      <c r="P49" s="181"/>
    </row>
    <row r="50" spans="1:16" x14ac:dyDescent="0.15">
      <c r="A50" s="181" t="s">
        <v>71</v>
      </c>
      <c r="B50" s="181" t="e">
        <f>NA()</f>
        <v>#N/A</v>
      </c>
      <c r="C50" s="181">
        <f>IF(ISNUMBER('実質公債費比率（分子）の構造'!K$53),'実質公債費比率（分子）の構造'!K$53,NA())</f>
        <v>1085</v>
      </c>
      <c r="D50" s="181" t="e">
        <f>NA()</f>
        <v>#N/A</v>
      </c>
      <c r="E50" s="181" t="e">
        <f>NA()</f>
        <v>#N/A</v>
      </c>
      <c r="F50" s="181">
        <f>IF(ISNUMBER('実質公債費比率（分子）の構造'!L$53),'実質公債費比率（分子）の構造'!L$53,NA())</f>
        <v>1081</v>
      </c>
      <c r="G50" s="181" t="e">
        <f>NA()</f>
        <v>#N/A</v>
      </c>
      <c r="H50" s="181" t="e">
        <f>NA()</f>
        <v>#N/A</v>
      </c>
      <c r="I50" s="181">
        <f>IF(ISNUMBER('実質公債費比率（分子）の構造'!M$53),'実質公債費比率（分子）の構造'!M$53,NA())</f>
        <v>834</v>
      </c>
      <c r="J50" s="181" t="e">
        <f>NA()</f>
        <v>#N/A</v>
      </c>
      <c r="K50" s="181" t="e">
        <f>NA()</f>
        <v>#N/A</v>
      </c>
      <c r="L50" s="181">
        <f>IF(ISNUMBER('実質公債費比率（分子）の構造'!N$53),'実質公債費比率（分子）の構造'!N$53,NA())</f>
        <v>828</v>
      </c>
      <c r="M50" s="181" t="e">
        <f>NA()</f>
        <v>#N/A</v>
      </c>
      <c r="N50" s="181" t="e">
        <f>NA()</f>
        <v>#N/A</v>
      </c>
      <c r="O50" s="181">
        <f>IF(ISNUMBER('実質公債費比率（分子）の構造'!O$53),'実質公債費比率（分子）の構造'!O$53,NA())</f>
        <v>681</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24259</v>
      </c>
      <c r="E56" s="180"/>
      <c r="F56" s="180"/>
      <c r="G56" s="180">
        <f>'将来負担比率（分子）の構造'!J$52</f>
        <v>24616</v>
      </c>
      <c r="H56" s="180"/>
      <c r="I56" s="180"/>
      <c r="J56" s="180">
        <f>'将来負担比率（分子）の構造'!K$52</f>
        <v>24449</v>
      </c>
      <c r="K56" s="180"/>
      <c r="L56" s="180"/>
      <c r="M56" s="180">
        <f>'将来負担比率（分子）の構造'!L$52</f>
        <v>24217</v>
      </c>
      <c r="N56" s="180"/>
      <c r="O56" s="180"/>
      <c r="P56" s="180">
        <f>'将来負担比率（分子）の構造'!M$52</f>
        <v>24221</v>
      </c>
    </row>
    <row r="57" spans="1:16" x14ac:dyDescent="0.15">
      <c r="A57" s="180" t="s">
        <v>42</v>
      </c>
      <c r="B57" s="180"/>
      <c r="C57" s="180"/>
      <c r="D57" s="180">
        <f>'将来負担比率（分子）の構造'!I$51</f>
        <v>1364</v>
      </c>
      <c r="E57" s="180"/>
      <c r="F57" s="180"/>
      <c r="G57" s="180">
        <f>'将来負担比率（分子）の構造'!J$51</f>
        <v>1242</v>
      </c>
      <c r="H57" s="180"/>
      <c r="I57" s="180"/>
      <c r="J57" s="180">
        <f>'将来負担比率（分子）の構造'!K$51</f>
        <v>1086</v>
      </c>
      <c r="K57" s="180"/>
      <c r="L57" s="180"/>
      <c r="M57" s="180">
        <f>'将来負担比率（分子）の構造'!L$51</f>
        <v>906</v>
      </c>
      <c r="N57" s="180"/>
      <c r="O57" s="180"/>
      <c r="P57" s="180">
        <f>'将来負担比率（分子）の構造'!M$51</f>
        <v>777</v>
      </c>
    </row>
    <row r="58" spans="1:16" x14ac:dyDescent="0.15">
      <c r="A58" s="180" t="s">
        <v>41</v>
      </c>
      <c r="B58" s="180"/>
      <c r="C58" s="180"/>
      <c r="D58" s="180">
        <f>'将来負担比率（分子）の構造'!I$50</f>
        <v>4281</v>
      </c>
      <c r="E58" s="180"/>
      <c r="F58" s="180"/>
      <c r="G58" s="180">
        <f>'将来負担比率（分子）の構造'!J$50</f>
        <v>4511</v>
      </c>
      <c r="H58" s="180"/>
      <c r="I58" s="180"/>
      <c r="J58" s="180">
        <f>'将来負担比率（分子）の構造'!K$50</f>
        <v>4694</v>
      </c>
      <c r="K58" s="180"/>
      <c r="L58" s="180"/>
      <c r="M58" s="180">
        <f>'将来負担比率（分子）の構造'!L$50</f>
        <v>4618</v>
      </c>
      <c r="N58" s="180"/>
      <c r="O58" s="180"/>
      <c r="P58" s="180">
        <f>'将来負担比率（分子）の構造'!M$50</f>
        <v>5284</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35</v>
      </c>
      <c r="B62" s="180">
        <f>'将来負担比率（分子）の構造'!I$45</f>
        <v>3677</v>
      </c>
      <c r="C62" s="180"/>
      <c r="D62" s="180"/>
      <c r="E62" s="180">
        <f>'将来負担比率（分子）の構造'!J$45</f>
        <v>3512</v>
      </c>
      <c r="F62" s="180"/>
      <c r="G62" s="180"/>
      <c r="H62" s="180">
        <f>'将来負担比率（分子）の構造'!K$45</f>
        <v>3412</v>
      </c>
      <c r="I62" s="180"/>
      <c r="J62" s="180"/>
      <c r="K62" s="180">
        <f>'将来負担比率（分子）の構造'!L$45</f>
        <v>3375</v>
      </c>
      <c r="L62" s="180"/>
      <c r="M62" s="180"/>
      <c r="N62" s="180">
        <f>'将来負担比率（分子）の構造'!M$45</f>
        <v>3218</v>
      </c>
      <c r="O62" s="180"/>
      <c r="P62" s="180"/>
    </row>
    <row r="63" spans="1:16" x14ac:dyDescent="0.15">
      <c r="A63" s="180" t="s">
        <v>34</v>
      </c>
      <c r="B63" s="180">
        <f>'将来負担比率（分子）の構造'!I$44</f>
        <v>29</v>
      </c>
      <c r="C63" s="180"/>
      <c r="D63" s="180"/>
      <c r="E63" s="180">
        <f>'将来負担比率（分子）の構造'!J$44</f>
        <v>8</v>
      </c>
      <c r="F63" s="180"/>
      <c r="G63" s="180"/>
      <c r="H63" s="180" t="str">
        <f>'将来負担比率（分子）の構造'!K$44</f>
        <v>-</v>
      </c>
      <c r="I63" s="180"/>
      <c r="J63" s="180"/>
      <c r="K63" s="180" t="str">
        <f>'将来負担比率（分子）の構造'!L$44</f>
        <v>-</v>
      </c>
      <c r="L63" s="180"/>
      <c r="M63" s="180"/>
      <c r="N63" s="180" t="str">
        <f>'将来負担比率（分子）の構造'!M$44</f>
        <v>-</v>
      </c>
      <c r="O63" s="180"/>
      <c r="P63" s="180"/>
    </row>
    <row r="64" spans="1:16" x14ac:dyDescent="0.15">
      <c r="A64" s="180" t="s">
        <v>33</v>
      </c>
      <c r="B64" s="180">
        <f>'将来負担比率（分子）の構造'!I$43</f>
        <v>7646</v>
      </c>
      <c r="C64" s="180"/>
      <c r="D64" s="180"/>
      <c r="E64" s="180">
        <f>'将来負担比率（分子）の構造'!J$43</f>
        <v>7444</v>
      </c>
      <c r="F64" s="180"/>
      <c r="G64" s="180"/>
      <c r="H64" s="180">
        <f>'将来負担比率（分子）の構造'!K$43</f>
        <v>7149</v>
      </c>
      <c r="I64" s="180"/>
      <c r="J64" s="180"/>
      <c r="K64" s="180">
        <f>'将来負担比率（分子）の構造'!L$43</f>
        <v>6617</v>
      </c>
      <c r="L64" s="180"/>
      <c r="M64" s="180"/>
      <c r="N64" s="180">
        <f>'将来負担比率（分子）の構造'!M$43</f>
        <v>6202</v>
      </c>
      <c r="O64" s="180"/>
      <c r="P64" s="180"/>
    </row>
    <row r="65" spans="1:16" x14ac:dyDescent="0.15">
      <c r="A65" s="180" t="s">
        <v>32</v>
      </c>
      <c r="B65" s="180">
        <f>'将来負担比率（分子）の構造'!I$42</f>
        <v>102</v>
      </c>
      <c r="C65" s="180"/>
      <c r="D65" s="180"/>
      <c r="E65" s="180">
        <f>'将来負担比率（分子）の構造'!J$42</f>
        <v>69</v>
      </c>
      <c r="F65" s="180"/>
      <c r="G65" s="180"/>
      <c r="H65" s="180">
        <f>'将来負担比率（分子）の構造'!K$42</f>
        <v>43</v>
      </c>
      <c r="I65" s="180"/>
      <c r="J65" s="180"/>
      <c r="K65" s="180">
        <f>'将来負担比率（分子）の構造'!L$42</f>
        <v>24</v>
      </c>
      <c r="L65" s="180"/>
      <c r="M65" s="180"/>
      <c r="N65" s="180">
        <f>'将来負担比率（分子）の構造'!M$42</f>
        <v>17</v>
      </c>
      <c r="O65" s="180"/>
      <c r="P65" s="180"/>
    </row>
    <row r="66" spans="1:16" x14ac:dyDescent="0.15">
      <c r="A66" s="180" t="s">
        <v>31</v>
      </c>
      <c r="B66" s="180">
        <f>'将来負担比率（分子）の構造'!I$41</f>
        <v>23682</v>
      </c>
      <c r="C66" s="180"/>
      <c r="D66" s="180"/>
      <c r="E66" s="180">
        <f>'将来負担比率（分子）の構造'!J$41</f>
        <v>23038</v>
      </c>
      <c r="F66" s="180"/>
      <c r="G66" s="180"/>
      <c r="H66" s="180">
        <f>'将来負担比率（分子）の構造'!K$41</f>
        <v>22739</v>
      </c>
      <c r="I66" s="180"/>
      <c r="J66" s="180"/>
      <c r="K66" s="180">
        <f>'将来負担比率（分子）の構造'!L$41</f>
        <v>21917</v>
      </c>
      <c r="L66" s="180"/>
      <c r="M66" s="180"/>
      <c r="N66" s="180">
        <f>'将来負担比率（分子）の構造'!M$41</f>
        <v>21710</v>
      </c>
      <c r="O66" s="180"/>
      <c r="P66" s="180"/>
    </row>
    <row r="67" spans="1:16" x14ac:dyDescent="0.15">
      <c r="A67" s="180" t="s">
        <v>75</v>
      </c>
      <c r="B67" s="180" t="e">
        <f>NA()</f>
        <v>#N/A</v>
      </c>
      <c r="C67" s="180">
        <f>IF(ISNUMBER('将来負担比率（分子）の構造'!I$53), IF('将来負担比率（分子）の構造'!I$53 &lt; 0, 0, '将来負担比率（分子）の構造'!I$53), NA())</f>
        <v>5232</v>
      </c>
      <c r="D67" s="180" t="e">
        <f>NA()</f>
        <v>#N/A</v>
      </c>
      <c r="E67" s="180" t="e">
        <f>NA()</f>
        <v>#N/A</v>
      </c>
      <c r="F67" s="180">
        <f>IF(ISNUMBER('将来負担比率（分子）の構造'!J$53), IF('将来負担比率（分子）の構造'!J$53 &lt; 0, 0, '将来負担比率（分子）の構造'!J$53), NA())</f>
        <v>3701</v>
      </c>
      <c r="G67" s="180" t="e">
        <f>NA()</f>
        <v>#N/A</v>
      </c>
      <c r="H67" s="180" t="e">
        <f>NA()</f>
        <v>#N/A</v>
      </c>
      <c r="I67" s="180">
        <f>IF(ISNUMBER('将来負担比率（分子）の構造'!K$53), IF('将来負担比率（分子）の構造'!K$53 &lt; 0, 0, '将来負担比率（分子）の構造'!K$53), NA())</f>
        <v>3114</v>
      </c>
      <c r="J67" s="180" t="e">
        <f>NA()</f>
        <v>#N/A</v>
      </c>
      <c r="K67" s="180" t="e">
        <f>NA()</f>
        <v>#N/A</v>
      </c>
      <c r="L67" s="180">
        <f>IF(ISNUMBER('将来負担比率（分子）の構造'!L$53), IF('将来負担比率（分子）の構造'!L$53 &lt; 0, 0, '将来負担比率（分子）の構造'!L$53), NA())</f>
        <v>2191</v>
      </c>
      <c r="M67" s="180" t="e">
        <f>NA()</f>
        <v>#N/A</v>
      </c>
      <c r="N67" s="180" t="e">
        <f>NA()</f>
        <v>#N/A</v>
      </c>
      <c r="O67" s="180">
        <f>IF(ISNUMBER('将来負担比率（分子）の構造'!M$53), IF('将来負担比率（分子）の構造'!M$53 &lt; 0, 0, '将来負担比率（分子）の構造'!M$53), NA())</f>
        <v>865</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2102</v>
      </c>
      <c r="C72" s="184">
        <f>基金残高に係る経年分析!G55</f>
        <v>2003</v>
      </c>
      <c r="D72" s="184">
        <f>基金残高に係る経年分析!H55</f>
        <v>2325</v>
      </c>
    </row>
    <row r="73" spans="1:16" x14ac:dyDescent="0.15">
      <c r="A73" s="183" t="s">
        <v>78</v>
      </c>
      <c r="B73" s="184">
        <f>基金残高に係る経年分析!F56</f>
        <v>86</v>
      </c>
      <c r="C73" s="184">
        <f>基金残高に係る経年分析!G56</f>
        <v>86</v>
      </c>
      <c r="D73" s="184">
        <f>基金残高に係る経年分析!H56</f>
        <v>86</v>
      </c>
    </row>
    <row r="74" spans="1:16" x14ac:dyDescent="0.15">
      <c r="A74" s="183" t="s">
        <v>79</v>
      </c>
      <c r="B74" s="184">
        <f>基金残高に係る経年分析!F57</f>
        <v>4363</v>
      </c>
      <c r="C74" s="184">
        <f>基金残高に係る経年分析!G57</f>
        <v>4297</v>
      </c>
      <c r="D74" s="184">
        <f>基金残高に係る経年分析!H57</f>
        <v>4190</v>
      </c>
    </row>
  </sheetData>
  <sheetProtection algorithmName="SHA-512" hashValue="ggqU/URGw/JowjWk+erFOFYCOkwxrZPDq221PJdR5JF9Kq6+MbXgvAF0axChByswGLHT+TCXJ9oRpvWZQZ1EHg==" saltValue="EOpr+KToSCDbVqDH31sjj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215</v>
      </c>
      <c r="DI1" s="656"/>
      <c r="DJ1" s="656"/>
      <c r="DK1" s="656"/>
      <c r="DL1" s="656"/>
      <c r="DM1" s="656"/>
      <c r="DN1" s="657"/>
      <c r="DO1" s="225"/>
      <c r="DP1" s="655" t="s">
        <v>216</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217</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218</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219</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220</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221</v>
      </c>
      <c r="S4" s="659"/>
      <c r="T4" s="659"/>
      <c r="U4" s="659"/>
      <c r="V4" s="659"/>
      <c r="W4" s="659"/>
      <c r="X4" s="659"/>
      <c r="Y4" s="660"/>
      <c r="Z4" s="658" t="s">
        <v>222</v>
      </c>
      <c r="AA4" s="659"/>
      <c r="AB4" s="659"/>
      <c r="AC4" s="660"/>
      <c r="AD4" s="658" t="s">
        <v>223</v>
      </c>
      <c r="AE4" s="659"/>
      <c r="AF4" s="659"/>
      <c r="AG4" s="659"/>
      <c r="AH4" s="659"/>
      <c r="AI4" s="659"/>
      <c r="AJ4" s="659"/>
      <c r="AK4" s="660"/>
      <c r="AL4" s="658" t="s">
        <v>222</v>
      </c>
      <c r="AM4" s="659"/>
      <c r="AN4" s="659"/>
      <c r="AO4" s="660"/>
      <c r="AP4" s="664" t="s">
        <v>224</v>
      </c>
      <c r="AQ4" s="664"/>
      <c r="AR4" s="664"/>
      <c r="AS4" s="664"/>
      <c r="AT4" s="664"/>
      <c r="AU4" s="664"/>
      <c r="AV4" s="664"/>
      <c r="AW4" s="664"/>
      <c r="AX4" s="664"/>
      <c r="AY4" s="664"/>
      <c r="AZ4" s="664"/>
      <c r="BA4" s="664"/>
      <c r="BB4" s="664"/>
      <c r="BC4" s="664"/>
      <c r="BD4" s="664"/>
      <c r="BE4" s="664"/>
      <c r="BF4" s="664"/>
      <c r="BG4" s="664" t="s">
        <v>225</v>
      </c>
      <c r="BH4" s="664"/>
      <c r="BI4" s="664"/>
      <c r="BJ4" s="664"/>
      <c r="BK4" s="664"/>
      <c r="BL4" s="664"/>
      <c r="BM4" s="664"/>
      <c r="BN4" s="664"/>
      <c r="BO4" s="664" t="s">
        <v>222</v>
      </c>
      <c r="BP4" s="664"/>
      <c r="BQ4" s="664"/>
      <c r="BR4" s="664"/>
      <c r="BS4" s="664" t="s">
        <v>226</v>
      </c>
      <c r="BT4" s="664"/>
      <c r="BU4" s="664"/>
      <c r="BV4" s="664"/>
      <c r="BW4" s="664"/>
      <c r="BX4" s="664"/>
      <c r="BY4" s="664"/>
      <c r="BZ4" s="664"/>
      <c r="CA4" s="664"/>
      <c r="CB4" s="664"/>
      <c r="CD4" s="661" t="s">
        <v>227</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228</v>
      </c>
      <c r="C5" s="666"/>
      <c r="D5" s="666"/>
      <c r="E5" s="666"/>
      <c r="F5" s="666"/>
      <c r="G5" s="666"/>
      <c r="H5" s="666"/>
      <c r="I5" s="666"/>
      <c r="J5" s="666"/>
      <c r="K5" s="666"/>
      <c r="L5" s="666"/>
      <c r="M5" s="666"/>
      <c r="N5" s="666"/>
      <c r="O5" s="666"/>
      <c r="P5" s="666"/>
      <c r="Q5" s="667"/>
      <c r="R5" s="668">
        <v>4047246</v>
      </c>
      <c r="S5" s="669"/>
      <c r="T5" s="669"/>
      <c r="U5" s="669"/>
      <c r="V5" s="669"/>
      <c r="W5" s="669"/>
      <c r="X5" s="669"/>
      <c r="Y5" s="670"/>
      <c r="Z5" s="671">
        <v>19.2</v>
      </c>
      <c r="AA5" s="671"/>
      <c r="AB5" s="671"/>
      <c r="AC5" s="671"/>
      <c r="AD5" s="672">
        <v>4006391</v>
      </c>
      <c r="AE5" s="672"/>
      <c r="AF5" s="672"/>
      <c r="AG5" s="672"/>
      <c r="AH5" s="672"/>
      <c r="AI5" s="672"/>
      <c r="AJ5" s="672"/>
      <c r="AK5" s="672"/>
      <c r="AL5" s="673">
        <v>33</v>
      </c>
      <c r="AM5" s="674"/>
      <c r="AN5" s="674"/>
      <c r="AO5" s="675"/>
      <c r="AP5" s="665" t="s">
        <v>229</v>
      </c>
      <c r="AQ5" s="666"/>
      <c r="AR5" s="666"/>
      <c r="AS5" s="666"/>
      <c r="AT5" s="666"/>
      <c r="AU5" s="666"/>
      <c r="AV5" s="666"/>
      <c r="AW5" s="666"/>
      <c r="AX5" s="666"/>
      <c r="AY5" s="666"/>
      <c r="AZ5" s="666"/>
      <c r="BA5" s="666"/>
      <c r="BB5" s="666"/>
      <c r="BC5" s="666"/>
      <c r="BD5" s="666"/>
      <c r="BE5" s="666"/>
      <c r="BF5" s="667"/>
      <c r="BG5" s="679">
        <v>3970797</v>
      </c>
      <c r="BH5" s="680"/>
      <c r="BI5" s="680"/>
      <c r="BJ5" s="680"/>
      <c r="BK5" s="680"/>
      <c r="BL5" s="680"/>
      <c r="BM5" s="680"/>
      <c r="BN5" s="681"/>
      <c r="BO5" s="682">
        <v>98.1</v>
      </c>
      <c r="BP5" s="682"/>
      <c r="BQ5" s="682"/>
      <c r="BR5" s="682"/>
      <c r="BS5" s="683">
        <v>56425</v>
      </c>
      <c r="BT5" s="683"/>
      <c r="BU5" s="683"/>
      <c r="BV5" s="683"/>
      <c r="BW5" s="683"/>
      <c r="BX5" s="683"/>
      <c r="BY5" s="683"/>
      <c r="BZ5" s="683"/>
      <c r="CA5" s="683"/>
      <c r="CB5" s="687"/>
      <c r="CD5" s="661" t="s">
        <v>224</v>
      </c>
      <c r="CE5" s="662"/>
      <c r="CF5" s="662"/>
      <c r="CG5" s="662"/>
      <c r="CH5" s="662"/>
      <c r="CI5" s="662"/>
      <c r="CJ5" s="662"/>
      <c r="CK5" s="662"/>
      <c r="CL5" s="662"/>
      <c r="CM5" s="662"/>
      <c r="CN5" s="662"/>
      <c r="CO5" s="662"/>
      <c r="CP5" s="662"/>
      <c r="CQ5" s="663"/>
      <c r="CR5" s="661" t="s">
        <v>230</v>
      </c>
      <c r="CS5" s="662"/>
      <c r="CT5" s="662"/>
      <c r="CU5" s="662"/>
      <c r="CV5" s="662"/>
      <c r="CW5" s="662"/>
      <c r="CX5" s="662"/>
      <c r="CY5" s="663"/>
      <c r="CZ5" s="661" t="s">
        <v>222</v>
      </c>
      <c r="DA5" s="662"/>
      <c r="DB5" s="662"/>
      <c r="DC5" s="663"/>
      <c r="DD5" s="661" t="s">
        <v>231</v>
      </c>
      <c r="DE5" s="662"/>
      <c r="DF5" s="662"/>
      <c r="DG5" s="662"/>
      <c r="DH5" s="662"/>
      <c r="DI5" s="662"/>
      <c r="DJ5" s="662"/>
      <c r="DK5" s="662"/>
      <c r="DL5" s="662"/>
      <c r="DM5" s="662"/>
      <c r="DN5" s="662"/>
      <c r="DO5" s="662"/>
      <c r="DP5" s="663"/>
      <c r="DQ5" s="661" t="s">
        <v>232</v>
      </c>
      <c r="DR5" s="662"/>
      <c r="DS5" s="662"/>
      <c r="DT5" s="662"/>
      <c r="DU5" s="662"/>
      <c r="DV5" s="662"/>
      <c r="DW5" s="662"/>
      <c r="DX5" s="662"/>
      <c r="DY5" s="662"/>
      <c r="DZ5" s="662"/>
      <c r="EA5" s="662"/>
      <c r="EB5" s="662"/>
      <c r="EC5" s="663"/>
    </row>
    <row r="6" spans="2:143" ht="11.25" customHeight="1" x14ac:dyDescent="0.15">
      <c r="B6" s="676" t="s">
        <v>233</v>
      </c>
      <c r="C6" s="677"/>
      <c r="D6" s="677"/>
      <c r="E6" s="677"/>
      <c r="F6" s="677"/>
      <c r="G6" s="677"/>
      <c r="H6" s="677"/>
      <c r="I6" s="677"/>
      <c r="J6" s="677"/>
      <c r="K6" s="677"/>
      <c r="L6" s="677"/>
      <c r="M6" s="677"/>
      <c r="N6" s="677"/>
      <c r="O6" s="677"/>
      <c r="P6" s="677"/>
      <c r="Q6" s="678"/>
      <c r="R6" s="679">
        <v>195063</v>
      </c>
      <c r="S6" s="680"/>
      <c r="T6" s="680"/>
      <c r="U6" s="680"/>
      <c r="V6" s="680"/>
      <c r="W6" s="680"/>
      <c r="X6" s="680"/>
      <c r="Y6" s="681"/>
      <c r="Z6" s="682">
        <v>0.9</v>
      </c>
      <c r="AA6" s="682"/>
      <c r="AB6" s="682"/>
      <c r="AC6" s="682"/>
      <c r="AD6" s="683">
        <v>195063</v>
      </c>
      <c r="AE6" s="683"/>
      <c r="AF6" s="683"/>
      <c r="AG6" s="683"/>
      <c r="AH6" s="683"/>
      <c r="AI6" s="683"/>
      <c r="AJ6" s="683"/>
      <c r="AK6" s="683"/>
      <c r="AL6" s="684">
        <v>1.6</v>
      </c>
      <c r="AM6" s="685"/>
      <c r="AN6" s="685"/>
      <c r="AO6" s="686"/>
      <c r="AP6" s="676" t="s">
        <v>234</v>
      </c>
      <c r="AQ6" s="677"/>
      <c r="AR6" s="677"/>
      <c r="AS6" s="677"/>
      <c r="AT6" s="677"/>
      <c r="AU6" s="677"/>
      <c r="AV6" s="677"/>
      <c r="AW6" s="677"/>
      <c r="AX6" s="677"/>
      <c r="AY6" s="677"/>
      <c r="AZ6" s="677"/>
      <c r="BA6" s="677"/>
      <c r="BB6" s="677"/>
      <c r="BC6" s="677"/>
      <c r="BD6" s="677"/>
      <c r="BE6" s="677"/>
      <c r="BF6" s="678"/>
      <c r="BG6" s="679">
        <v>3970797</v>
      </c>
      <c r="BH6" s="680"/>
      <c r="BI6" s="680"/>
      <c r="BJ6" s="680"/>
      <c r="BK6" s="680"/>
      <c r="BL6" s="680"/>
      <c r="BM6" s="680"/>
      <c r="BN6" s="681"/>
      <c r="BO6" s="682">
        <v>98.1</v>
      </c>
      <c r="BP6" s="682"/>
      <c r="BQ6" s="682"/>
      <c r="BR6" s="682"/>
      <c r="BS6" s="683">
        <v>56425</v>
      </c>
      <c r="BT6" s="683"/>
      <c r="BU6" s="683"/>
      <c r="BV6" s="683"/>
      <c r="BW6" s="683"/>
      <c r="BX6" s="683"/>
      <c r="BY6" s="683"/>
      <c r="BZ6" s="683"/>
      <c r="CA6" s="683"/>
      <c r="CB6" s="687"/>
      <c r="CD6" s="690" t="s">
        <v>235</v>
      </c>
      <c r="CE6" s="691"/>
      <c r="CF6" s="691"/>
      <c r="CG6" s="691"/>
      <c r="CH6" s="691"/>
      <c r="CI6" s="691"/>
      <c r="CJ6" s="691"/>
      <c r="CK6" s="691"/>
      <c r="CL6" s="691"/>
      <c r="CM6" s="691"/>
      <c r="CN6" s="691"/>
      <c r="CO6" s="691"/>
      <c r="CP6" s="691"/>
      <c r="CQ6" s="692"/>
      <c r="CR6" s="679">
        <v>166670</v>
      </c>
      <c r="CS6" s="680"/>
      <c r="CT6" s="680"/>
      <c r="CU6" s="680"/>
      <c r="CV6" s="680"/>
      <c r="CW6" s="680"/>
      <c r="CX6" s="680"/>
      <c r="CY6" s="681"/>
      <c r="CZ6" s="673">
        <v>0.8</v>
      </c>
      <c r="DA6" s="674"/>
      <c r="DB6" s="674"/>
      <c r="DC6" s="693"/>
      <c r="DD6" s="688" t="s">
        <v>138</v>
      </c>
      <c r="DE6" s="680"/>
      <c r="DF6" s="680"/>
      <c r="DG6" s="680"/>
      <c r="DH6" s="680"/>
      <c r="DI6" s="680"/>
      <c r="DJ6" s="680"/>
      <c r="DK6" s="680"/>
      <c r="DL6" s="680"/>
      <c r="DM6" s="680"/>
      <c r="DN6" s="680"/>
      <c r="DO6" s="680"/>
      <c r="DP6" s="681"/>
      <c r="DQ6" s="688">
        <v>166665</v>
      </c>
      <c r="DR6" s="680"/>
      <c r="DS6" s="680"/>
      <c r="DT6" s="680"/>
      <c r="DU6" s="680"/>
      <c r="DV6" s="680"/>
      <c r="DW6" s="680"/>
      <c r="DX6" s="680"/>
      <c r="DY6" s="680"/>
      <c r="DZ6" s="680"/>
      <c r="EA6" s="680"/>
      <c r="EB6" s="680"/>
      <c r="EC6" s="689"/>
    </row>
    <row r="7" spans="2:143" ht="11.25" customHeight="1" x14ac:dyDescent="0.15">
      <c r="B7" s="676" t="s">
        <v>236</v>
      </c>
      <c r="C7" s="677"/>
      <c r="D7" s="677"/>
      <c r="E7" s="677"/>
      <c r="F7" s="677"/>
      <c r="G7" s="677"/>
      <c r="H7" s="677"/>
      <c r="I7" s="677"/>
      <c r="J7" s="677"/>
      <c r="K7" s="677"/>
      <c r="L7" s="677"/>
      <c r="M7" s="677"/>
      <c r="N7" s="677"/>
      <c r="O7" s="677"/>
      <c r="P7" s="677"/>
      <c r="Q7" s="678"/>
      <c r="R7" s="679">
        <v>9326</v>
      </c>
      <c r="S7" s="680"/>
      <c r="T7" s="680"/>
      <c r="U7" s="680"/>
      <c r="V7" s="680"/>
      <c r="W7" s="680"/>
      <c r="X7" s="680"/>
      <c r="Y7" s="681"/>
      <c r="Z7" s="682">
        <v>0</v>
      </c>
      <c r="AA7" s="682"/>
      <c r="AB7" s="682"/>
      <c r="AC7" s="682"/>
      <c r="AD7" s="683">
        <v>9326</v>
      </c>
      <c r="AE7" s="683"/>
      <c r="AF7" s="683"/>
      <c r="AG7" s="683"/>
      <c r="AH7" s="683"/>
      <c r="AI7" s="683"/>
      <c r="AJ7" s="683"/>
      <c r="AK7" s="683"/>
      <c r="AL7" s="684">
        <v>0.1</v>
      </c>
      <c r="AM7" s="685"/>
      <c r="AN7" s="685"/>
      <c r="AO7" s="686"/>
      <c r="AP7" s="676" t="s">
        <v>237</v>
      </c>
      <c r="AQ7" s="677"/>
      <c r="AR7" s="677"/>
      <c r="AS7" s="677"/>
      <c r="AT7" s="677"/>
      <c r="AU7" s="677"/>
      <c r="AV7" s="677"/>
      <c r="AW7" s="677"/>
      <c r="AX7" s="677"/>
      <c r="AY7" s="677"/>
      <c r="AZ7" s="677"/>
      <c r="BA7" s="677"/>
      <c r="BB7" s="677"/>
      <c r="BC7" s="677"/>
      <c r="BD7" s="677"/>
      <c r="BE7" s="677"/>
      <c r="BF7" s="678"/>
      <c r="BG7" s="679">
        <v>2002414</v>
      </c>
      <c r="BH7" s="680"/>
      <c r="BI7" s="680"/>
      <c r="BJ7" s="680"/>
      <c r="BK7" s="680"/>
      <c r="BL7" s="680"/>
      <c r="BM7" s="680"/>
      <c r="BN7" s="681"/>
      <c r="BO7" s="682">
        <v>49.5</v>
      </c>
      <c r="BP7" s="682"/>
      <c r="BQ7" s="682"/>
      <c r="BR7" s="682"/>
      <c r="BS7" s="683">
        <v>56425</v>
      </c>
      <c r="BT7" s="683"/>
      <c r="BU7" s="683"/>
      <c r="BV7" s="683"/>
      <c r="BW7" s="683"/>
      <c r="BX7" s="683"/>
      <c r="BY7" s="683"/>
      <c r="BZ7" s="683"/>
      <c r="CA7" s="683"/>
      <c r="CB7" s="687"/>
      <c r="CD7" s="694" t="s">
        <v>238</v>
      </c>
      <c r="CE7" s="695"/>
      <c r="CF7" s="695"/>
      <c r="CG7" s="695"/>
      <c r="CH7" s="695"/>
      <c r="CI7" s="695"/>
      <c r="CJ7" s="695"/>
      <c r="CK7" s="695"/>
      <c r="CL7" s="695"/>
      <c r="CM7" s="695"/>
      <c r="CN7" s="695"/>
      <c r="CO7" s="695"/>
      <c r="CP7" s="695"/>
      <c r="CQ7" s="696"/>
      <c r="CR7" s="679">
        <v>3827255</v>
      </c>
      <c r="CS7" s="680"/>
      <c r="CT7" s="680"/>
      <c r="CU7" s="680"/>
      <c r="CV7" s="680"/>
      <c r="CW7" s="680"/>
      <c r="CX7" s="680"/>
      <c r="CY7" s="681"/>
      <c r="CZ7" s="682">
        <v>19</v>
      </c>
      <c r="DA7" s="682"/>
      <c r="DB7" s="682"/>
      <c r="DC7" s="682"/>
      <c r="DD7" s="688">
        <v>1300510</v>
      </c>
      <c r="DE7" s="680"/>
      <c r="DF7" s="680"/>
      <c r="DG7" s="680"/>
      <c r="DH7" s="680"/>
      <c r="DI7" s="680"/>
      <c r="DJ7" s="680"/>
      <c r="DK7" s="680"/>
      <c r="DL7" s="680"/>
      <c r="DM7" s="680"/>
      <c r="DN7" s="680"/>
      <c r="DO7" s="680"/>
      <c r="DP7" s="681"/>
      <c r="DQ7" s="688">
        <v>2302157</v>
      </c>
      <c r="DR7" s="680"/>
      <c r="DS7" s="680"/>
      <c r="DT7" s="680"/>
      <c r="DU7" s="680"/>
      <c r="DV7" s="680"/>
      <c r="DW7" s="680"/>
      <c r="DX7" s="680"/>
      <c r="DY7" s="680"/>
      <c r="DZ7" s="680"/>
      <c r="EA7" s="680"/>
      <c r="EB7" s="680"/>
      <c r="EC7" s="689"/>
    </row>
    <row r="8" spans="2:143" ht="11.25" customHeight="1" x14ac:dyDescent="0.15">
      <c r="B8" s="676" t="s">
        <v>239</v>
      </c>
      <c r="C8" s="677"/>
      <c r="D8" s="677"/>
      <c r="E8" s="677"/>
      <c r="F8" s="677"/>
      <c r="G8" s="677"/>
      <c r="H8" s="677"/>
      <c r="I8" s="677"/>
      <c r="J8" s="677"/>
      <c r="K8" s="677"/>
      <c r="L8" s="677"/>
      <c r="M8" s="677"/>
      <c r="N8" s="677"/>
      <c r="O8" s="677"/>
      <c r="P8" s="677"/>
      <c r="Q8" s="678"/>
      <c r="R8" s="679">
        <v>13277</v>
      </c>
      <c r="S8" s="680"/>
      <c r="T8" s="680"/>
      <c r="U8" s="680"/>
      <c r="V8" s="680"/>
      <c r="W8" s="680"/>
      <c r="X8" s="680"/>
      <c r="Y8" s="681"/>
      <c r="Z8" s="682">
        <v>0.1</v>
      </c>
      <c r="AA8" s="682"/>
      <c r="AB8" s="682"/>
      <c r="AC8" s="682"/>
      <c r="AD8" s="683">
        <v>13277</v>
      </c>
      <c r="AE8" s="683"/>
      <c r="AF8" s="683"/>
      <c r="AG8" s="683"/>
      <c r="AH8" s="683"/>
      <c r="AI8" s="683"/>
      <c r="AJ8" s="683"/>
      <c r="AK8" s="683"/>
      <c r="AL8" s="684">
        <v>0.1</v>
      </c>
      <c r="AM8" s="685"/>
      <c r="AN8" s="685"/>
      <c r="AO8" s="686"/>
      <c r="AP8" s="676" t="s">
        <v>240</v>
      </c>
      <c r="AQ8" s="677"/>
      <c r="AR8" s="677"/>
      <c r="AS8" s="677"/>
      <c r="AT8" s="677"/>
      <c r="AU8" s="677"/>
      <c r="AV8" s="677"/>
      <c r="AW8" s="677"/>
      <c r="AX8" s="677"/>
      <c r="AY8" s="677"/>
      <c r="AZ8" s="677"/>
      <c r="BA8" s="677"/>
      <c r="BB8" s="677"/>
      <c r="BC8" s="677"/>
      <c r="BD8" s="677"/>
      <c r="BE8" s="677"/>
      <c r="BF8" s="678"/>
      <c r="BG8" s="679">
        <v>58126</v>
      </c>
      <c r="BH8" s="680"/>
      <c r="BI8" s="680"/>
      <c r="BJ8" s="680"/>
      <c r="BK8" s="680"/>
      <c r="BL8" s="680"/>
      <c r="BM8" s="680"/>
      <c r="BN8" s="681"/>
      <c r="BO8" s="682">
        <v>1.4</v>
      </c>
      <c r="BP8" s="682"/>
      <c r="BQ8" s="682"/>
      <c r="BR8" s="682"/>
      <c r="BS8" s="688" t="s">
        <v>179</v>
      </c>
      <c r="BT8" s="680"/>
      <c r="BU8" s="680"/>
      <c r="BV8" s="680"/>
      <c r="BW8" s="680"/>
      <c r="BX8" s="680"/>
      <c r="BY8" s="680"/>
      <c r="BZ8" s="680"/>
      <c r="CA8" s="680"/>
      <c r="CB8" s="689"/>
      <c r="CD8" s="694" t="s">
        <v>241</v>
      </c>
      <c r="CE8" s="695"/>
      <c r="CF8" s="695"/>
      <c r="CG8" s="695"/>
      <c r="CH8" s="695"/>
      <c r="CI8" s="695"/>
      <c r="CJ8" s="695"/>
      <c r="CK8" s="695"/>
      <c r="CL8" s="695"/>
      <c r="CM8" s="695"/>
      <c r="CN8" s="695"/>
      <c r="CO8" s="695"/>
      <c r="CP8" s="695"/>
      <c r="CQ8" s="696"/>
      <c r="CR8" s="679">
        <v>5891248</v>
      </c>
      <c r="CS8" s="680"/>
      <c r="CT8" s="680"/>
      <c r="CU8" s="680"/>
      <c r="CV8" s="680"/>
      <c r="CW8" s="680"/>
      <c r="CX8" s="680"/>
      <c r="CY8" s="681"/>
      <c r="CZ8" s="682">
        <v>29.2</v>
      </c>
      <c r="DA8" s="682"/>
      <c r="DB8" s="682"/>
      <c r="DC8" s="682"/>
      <c r="DD8" s="688">
        <v>410736</v>
      </c>
      <c r="DE8" s="680"/>
      <c r="DF8" s="680"/>
      <c r="DG8" s="680"/>
      <c r="DH8" s="680"/>
      <c r="DI8" s="680"/>
      <c r="DJ8" s="680"/>
      <c r="DK8" s="680"/>
      <c r="DL8" s="680"/>
      <c r="DM8" s="680"/>
      <c r="DN8" s="680"/>
      <c r="DO8" s="680"/>
      <c r="DP8" s="681"/>
      <c r="DQ8" s="688">
        <v>3100778</v>
      </c>
      <c r="DR8" s="680"/>
      <c r="DS8" s="680"/>
      <c r="DT8" s="680"/>
      <c r="DU8" s="680"/>
      <c r="DV8" s="680"/>
      <c r="DW8" s="680"/>
      <c r="DX8" s="680"/>
      <c r="DY8" s="680"/>
      <c r="DZ8" s="680"/>
      <c r="EA8" s="680"/>
      <c r="EB8" s="680"/>
      <c r="EC8" s="689"/>
    </row>
    <row r="9" spans="2:143" ht="11.25" customHeight="1" x14ac:dyDescent="0.15">
      <c r="B9" s="676" t="s">
        <v>242</v>
      </c>
      <c r="C9" s="677"/>
      <c r="D9" s="677"/>
      <c r="E9" s="677"/>
      <c r="F9" s="677"/>
      <c r="G9" s="677"/>
      <c r="H9" s="677"/>
      <c r="I9" s="677"/>
      <c r="J9" s="677"/>
      <c r="K9" s="677"/>
      <c r="L9" s="677"/>
      <c r="M9" s="677"/>
      <c r="N9" s="677"/>
      <c r="O9" s="677"/>
      <c r="P9" s="677"/>
      <c r="Q9" s="678"/>
      <c r="R9" s="679">
        <v>12081</v>
      </c>
      <c r="S9" s="680"/>
      <c r="T9" s="680"/>
      <c r="U9" s="680"/>
      <c r="V9" s="680"/>
      <c r="W9" s="680"/>
      <c r="X9" s="680"/>
      <c r="Y9" s="681"/>
      <c r="Z9" s="682">
        <v>0.1</v>
      </c>
      <c r="AA9" s="682"/>
      <c r="AB9" s="682"/>
      <c r="AC9" s="682"/>
      <c r="AD9" s="683">
        <v>12081</v>
      </c>
      <c r="AE9" s="683"/>
      <c r="AF9" s="683"/>
      <c r="AG9" s="683"/>
      <c r="AH9" s="683"/>
      <c r="AI9" s="683"/>
      <c r="AJ9" s="683"/>
      <c r="AK9" s="683"/>
      <c r="AL9" s="684">
        <v>0.1</v>
      </c>
      <c r="AM9" s="685"/>
      <c r="AN9" s="685"/>
      <c r="AO9" s="686"/>
      <c r="AP9" s="676" t="s">
        <v>243</v>
      </c>
      <c r="AQ9" s="677"/>
      <c r="AR9" s="677"/>
      <c r="AS9" s="677"/>
      <c r="AT9" s="677"/>
      <c r="AU9" s="677"/>
      <c r="AV9" s="677"/>
      <c r="AW9" s="677"/>
      <c r="AX9" s="677"/>
      <c r="AY9" s="677"/>
      <c r="AZ9" s="677"/>
      <c r="BA9" s="677"/>
      <c r="BB9" s="677"/>
      <c r="BC9" s="677"/>
      <c r="BD9" s="677"/>
      <c r="BE9" s="677"/>
      <c r="BF9" s="678"/>
      <c r="BG9" s="679">
        <v>1578333</v>
      </c>
      <c r="BH9" s="680"/>
      <c r="BI9" s="680"/>
      <c r="BJ9" s="680"/>
      <c r="BK9" s="680"/>
      <c r="BL9" s="680"/>
      <c r="BM9" s="680"/>
      <c r="BN9" s="681"/>
      <c r="BO9" s="682">
        <v>39</v>
      </c>
      <c r="BP9" s="682"/>
      <c r="BQ9" s="682"/>
      <c r="BR9" s="682"/>
      <c r="BS9" s="688" t="s">
        <v>179</v>
      </c>
      <c r="BT9" s="680"/>
      <c r="BU9" s="680"/>
      <c r="BV9" s="680"/>
      <c r="BW9" s="680"/>
      <c r="BX9" s="680"/>
      <c r="BY9" s="680"/>
      <c r="BZ9" s="680"/>
      <c r="CA9" s="680"/>
      <c r="CB9" s="689"/>
      <c r="CD9" s="694" t="s">
        <v>244</v>
      </c>
      <c r="CE9" s="695"/>
      <c r="CF9" s="695"/>
      <c r="CG9" s="695"/>
      <c r="CH9" s="695"/>
      <c r="CI9" s="695"/>
      <c r="CJ9" s="695"/>
      <c r="CK9" s="695"/>
      <c r="CL9" s="695"/>
      <c r="CM9" s="695"/>
      <c r="CN9" s="695"/>
      <c r="CO9" s="695"/>
      <c r="CP9" s="695"/>
      <c r="CQ9" s="696"/>
      <c r="CR9" s="679">
        <v>1078730</v>
      </c>
      <c r="CS9" s="680"/>
      <c r="CT9" s="680"/>
      <c r="CU9" s="680"/>
      <c r="CV9" s="680"/>
      <c r="CW9" s="680"/>
      <c r="CX9" s="680"/>
      <c r="CY9" s="681"/>
      <c r="CZ9" s="682">
        <v>5.3</v>
      </c>
      <c r="DA9" s="682"/>
      <c r="DB9" s="682"/>
      <c r="DC9" s="682"/>
      <c r="DD9" s="688">
        <v>12051</v>
      </c>
      <c r="DE9" s="680"/>
      <c r="DF9" s="680"/>
      <c r="DG9" s="680"/>
      <c r="DH9" s="680"/>
      <c r="DI9" s="680"/>
      <c r="DJ9" s="680"/>
      <c r="DK9" s="680"/>
      <c r="DL9" s="680"/>
      <c r="DM9" s="680"/>
      <c r="DN9" s="680"/>
      <c r="DO9" s="680"/>
      <c r="DP9" s="681"/>
      <c r="DQ9" s="688">
        <v>970007</v>
      </c>
      <c r="DR9" s="680"/>
      <c r="DS9" s="680"/>
      <c r="DT9" s="680"/>
      <c r="DU9" s="680"/>
      <c r="DV9" s="680"/>
      <c r="DW9" s="680"/>
      <c r="DX9" s="680"/>
      <c r="DY9" s="680"/>
      <c r="DZ9" s="680"/>
      <c r="EA9" s="680"/>
      <c r="EB9" s="680"/>
      <c r="EC9" s="689"/>
    </row>
    <row r="10" spans="2:143" ht="11.25" customHeight="1" x14ac:dyDescent="0.15">
      <c r="B10" s="676" t="s">
        <v>245</v>
      </c>
      <c r="C10" s="677"/>
      <c r="D10" s="677"/>
      <c r="E10" s="677"/>
      <c r="F10" s="677"/>
      <c r="G10" s="677"/>
      <c r="H10" s="677"/>
      <c r="I10" s="677"/>
      <c r="J10" s="677"/>
      <c r="K10" s="677"/>
      <c r="L10" s="677"/>
      <c r="M10" s="677"/>
      <c r="N10" s="677"/>
      <c r="O10" s="677"/>
      <c r="P10" s="677"/>
      <c r="Q10" s="678"/>
      <c r="R10" s="679" t="s">
        <v>246</v>
      </c>
      <c r="S10" s="680"/>
      <c r="T10" s="680"/>
      <c r="U10" s="680"/>
      <c r="V10" s="680"/>
      <c r="W10" s="680"/>
      <c r="X10" s="680"/>
      <c r="Y10" s="681"/>
      <c r="Z10" s="682" t="s">
        <v>246</v>
      </c>
      <c r="AA10" s="682"/>
      <c r="AB10" s="682"/>
      <c r="AC10" s="682"/>
      <c r="AD10" s="683" t="s">
        <v>179</v>
      </c>
      <c r="AE10" s="683"/>
      <c r="AF10" s="683"/>
      <c r="AG10" s="683"/>
      <c r="AH10" s="683"/>
      <c r="AI10" s="683"/>
      <c r="AJ10" s="683"/>
      <c r="AK10" s="683"/>
      <c r="AL10" s="684" t="s">
        <v>179</v>
      </c>
      <c r="AM10" s="685"/>
      <c r="AN10" s="685"/>
      <c r="AO10" s="686"/>
      <c r="AP10" s="676" t="s">
        <v>247</v>
      </c>
      <c r="AQ10" s="677"/>
      <c r="AR10" s="677"/>
      <c r="AS10" s="677"/>
      <c r="AT10" s="677"/>
      <c r="AU10" s="677"/>
      <c r="AV10" s="677"/>
      <c r="AW10" s="677"/>
      <c r="AX10" s="677"/>
      <c r="AY10" s="677"/>
      <c r="AZ10" s="677"/>
      <c r="BA10" s="677"/>
      <c r="BB10" s="677"/>
      <c r="BC10" s="677"/>
      <c r="BD10" s="677"/>
      <c r="BE10" s="677"/>
      <c r="BF10" s="678"/>
      <c r="BG10" s="679">
        <v>81515</v>
      </c>
      <c r="BH10" s="680"/>
      <c r="BI10" s="680"/>
      <c r="BJ10" s="680"/>
      <c r="BK10" s="680"/>
      <c r="BL10" s="680"/>
      <c r="BM10" s="680"/>
      <c r="BN10" s="681"/>
      <c r="BO10" s="682">
        <v>2</v>
      </c>
      <c r="BP10" s="682"/>
      <c r="BQ10" s="682"/>
      <c r="BR10" s="682"/>
      <c r="BS10" s="688" t="s">
        <v>138</v>
      </c>
      <c r="BT10" s="680"/>
      <c r="BU10" s="680"/>
      <c r="BV10" s="680"/>
      <c r="BW10" s="680"/>
      <c r="BX10" s="680"/>
      <c r="BY10" s="680"/>
      <c r="BZ10" s="680"/>
      <c r="CA10" s="680"/>
      <c r="CB10" s="689"/>
      <c r="CD10" s="694" t="s">
        <v>248</v>
      </c>
      <c r="CE10" s="695"/>
      <c r="CF10" s="695"/>
      <c r="CG10" s="695"/>
      <c r="CH10" s="695"/>
      <c r="CI10" s="695"/>
      <c r="CJ10" s="695"/>
      <c r="CK10" s="695"/>
      <c r="CL10" s="695"/>
      <c r="CM10" s="695"/>
      <c r="CN10" s="695"/>
      <c r="CO10" s="695"/>
      <c r="CP10" s="695"/>
      <c r="CQ10" s="696"/>
      <c r="CR10" s="679">
        <v>19151</v>
      </c>
      <c r="CS10" s="680"/>
      <c r="CT10" s="680"/>
      <c r="CU10" s="680"/>
      <c r="CV10" s="680"/>
      <c r="CW10" s="680"/>
      <c r="CX10" s="680"/>
      <c r="CY10" s="681"/>
      <c r="CZ10" s="682">
        <v>0.1</v>
      </c>
      <c r="DA10" s="682"/>
      <c r="DB10" s="682"/>
      <c r="DC10" s="682"/>
      <c r="DD10" s="688" t="s">
        <v>138</v>
      </c>
      <c r="DE10" s="680"/>
      <c r="DF10" s="680"/>
      <c r="DG10" s="680"/>
      <c r="DH10" s="680"/>
      <c r="DI10" s="680"/>
      <c r="DJ10" s="680"/>
      <c r="DK10" s="680"/>
      <c r="DL10" s="680"/>
      <c r="DM10" s="680"/>
      <c r="DN10" s="680"/>
      <c r="DO10" s="680"/>
      <c r="DP10" s="681"/>
      <c r="DQ10" s="688">
        <v>19151</v>
      </c>
      <c r="DR10" s="680"/>
      <c r="DS10" s="680"/>
      <c r="DT10" s="680"/>
      <c r="DU10" s="680"/>
      <c r="DV10" s="680"/>
      <c r="DW10" s="680"/>
      <c r="DX10" s="680"/>
      <c r="DY10" s="680"/>
      <c r="DZ10" s="680"/>
      <c r="EA10" s="680"/>
      <c r="EB10" s="680"/>
      <c r="EC10" s="689"/>
    </row>
    <row r="11" spans="2:143" ht="11.25" customHeight="1" x14ac:dyDescent="0.15">
      <c r="B11" s="676" t="s">
        <v>249</v>
      </c>
      <c r="C11" s="677"/>
      <c r="D11" s="677"/>
      <c r="E11" s="677"/>
      <c r="F11" s="677"/>
      <c r="G11" s="677"/>
      <c r="H11" s="677"/>
      <c r="I11" s="677"/>
      <c r="J11" s="677"/>
      <c r="K11" s="677"/>
      <c r="L11" s="677"/>
      <c r="M11" s="677"/>
      <c r="N11" s="677"/>
      <c r="O11" s="677"/>
      <c r="P11" s="677"/>
      <c r="Q11" s="678"/>
      <c r="R11" s="679" t="s">
        <v>179</v>
      </c>
      <c r="S11" s="680"/>
      <c r="T11" s="680"/>
      <c r="U11" s="680"/>
      <c r="V11" s="680"/>
      <c r="W11" s="680"/>
      <c r="X11" s="680"/>
      <c r="Y11" s="681"/>
      <c r="Z11" s="682" t="s">
        <v>246</v>
      </c>
      <c r="AA11" s="682"/>
      <c r="AB11" s="682"/>
      <c r="AC11" s="682"/>
      <c r="AD11" s="683" t="s">
        <v>138</v>
      </c>
      <c r="AE11" s="683"/>
      <c r="AF11" s="683"/>
      <c r="AG11" s="683"/>
      <c r="AH11" s="683"/>
      <c r="AI11" s="683"/>
      <c r="AJ11" s="683"/>
      <c r="AK11" s="683"/>
      <c r="AL11" s="684" t="s">
        <v>179</v>
      </c>
      <c r="AM11" s="685"/>
      <c r="AN11" s="685"/>
      <c r="AO11" s="686"/>
      <c r="AP11" s="676" t="s">
        <v>250</v>
      </c>
      <c r="AQ11" s="677"/>
      <c r="AR11" s="677"/>
      <c r="AS11" s="677"/>
      <c r="AT11" s="677"/>
      <c r="AU11" s="677"/>
      <c r="AV11" s="677"/>
      <c r="AW11" s="677"/>
      <c r="AX11" s="677"/>
      <c r="AY11" s="677"/>
      <c r="AZ11" s="677"/>
      <c r="BA11" s="677"/>
      <c r="BB11" s="677"/>
      <c r="BC11" s="677"/>
      <c r="BD11" s="677"/>
      <c r="BE11" s="677"/>
      <c r="BF11" s="678"/>
      <c r="BG11" s="679">
        <v>284440</v>
      </c>
      <c r="BH11" s="680"/>
      <c r="BI11" s="680"/>
      <c r="BJ11" s="680"/>
      <c r="BK11" s="680"/>
      <c r="BL11" s="680"/>
      <c r="BM11" s="680"/>
      <c r="BN11" s="681"/>
      <c r="BO11" s="682">
        <v>7</v>
      </c>
      <c r="BP11" s="682"/>
      <c r="BQ11" s="682"/>
      <c r="BR11" s="682"/>
      <c r="BS11" s="688">
        <v>56425</v>
      </c>
      <c r="BT11" s="680"/>
      <c r="BU11" s="680"/>
      <c r="BV11" s="680"/>
      <c r="BW11" s="680"/>
      <c r="BX11" s="680"/>
      <c r="BY11" s="680"/>
      <c r="BZ11" s="680"/>
      <c r="CA11" s="680"/>
      <c r="CB11" s="689"/>
      <c r="CD11" s="694" t="s">
        <v>251</v>
      </c>
      <c r="CE11" s="695"/>
      <c r="CF11" s="695"/>
      <c r="CG11" s="695"/>
      <c r="CH11" s="695"/>
      <c r="CI11" s="695"/>
      <c r="CJ11" s="695"/>
      <c r="CK11" s="695"/>
      <c r="CL11" s="695"/>
      <c r="CM11" s="695"/>
      <c r="CN11" s="695"/>
      <c r="CO11" s="695"/>
      <c r="CP11" s="695"/>
      <c r="CQ11" s="696"/>
      <c r="CR11" s="679">
        <v>1692036</v>
      </c>
      <c r="CS11" s="680"/>
      <c r="CT11" s="680"/>
      <c r="CU11" s="680"/>
      <c r="CV11" s="680"/>
      <c r="CW11" s="680"/>
      <c r="CX11" s="680"/>
      <c r="CY11" s="681"/>
      <c r="CZ11" s="682">
        <v>8.4</v>
      </c>
      <c r="DA11" s="682"/>
      <c r="DB11" s="682"/>
      <c r="DC11" s="682"/>
      <c r="DD11" s="688">
        <v>315817</v>
      </c>
      <c r="DE11" s="680"/>
      <c r="DF11" s="680"/>
      <c r="DG11" s="680"/>
      <c r="DH11" s="680"/>
      <c r="DI11" s="680"/>
      <c r="DJ11" s="680"/>
      <c r="DK11" s="680"/>
      <c r="DL11" s="680"/>
      <c r="DM11" s="680"/>
      <c r="DN11" s="680"/>
      <c r="DO11" s="680"/>
      <c r="DP11" s="681"/>
      <c r="DQ11" s="688">
        <v>1117993</v>
      </c>
      <c r="DR11" s="680"/>
      <c r="DS11" s="680"/>
      <c r="DT11" s="680"/>
      <c r="DU11" s="680"/>
      <c r="DV11" s="680"/>
      <c r="DW11" s="680"/>
      <c r="DX11" s="680"/>
      <c r="DY11" s="680"/>
      <c r="DZ11" s="680"/>
      <c r="EA11" s="680"/>
      <c r="EB11" s="680"/>
      <c r="EC11" s="689"/>
    </row>
    <row r="12" spans="2:143" ht="11.25" customHeight="1" x14ac:dyDescent="0.15">
      <c r="B12" s="676" t="s">
        <v>252</v>
      </c>
      <c r="C12" s="677"/>
      <c r="D12" s="677"/>
      <c r="E12" s="677"/>
      <c r="F12" s="677"/>
      <c r="G12" s="677"/>
      <c r="H12" s="677"/>
      <c r="I12" s="677"/>
      <c r="J12" s="677"/>
      <c r="K12" s="677"/>
      <c r="L12" s="677"/>
      <c r="M12" s="677"/>
      <c r="N12" s="677"/>
      <c r="O12" s="677"/>
      <c r="P12" s="677"/>
      <c r="Q12" s="678"/>
      <c r="R12" s="679">
        <v>621669</v>
      </c>
      <c r="S12" s="680"/>
      <c r="T12" s="680"/>
      <c r="U12" s="680"/>
      <c r="V12" s="680"/>
      <c r="W12" s="680"/>
      <c r="X12" s="680"/>
      <c r="Y12" s="681"/>
      <c r="Z12" s="682">
        <v>3</v>
      </c>
      <c r="AA12" s="682"/>
      <c r="AB12" s="682"/>
      <c r="AC12" s="682"/>
      <c r="AD12" s="683">
        <v>621669</v>
      </c>
      <c r="AE12" s="683"/>
      <c r="AF12" s="683"/>
      <c r="AG12" s="683"/>
      <c r="AH12" s="683"/>
      <c r="AI12" s="683"/>
      <c r="AJ12" s="683"/>
      <c r="AK12" s="683"/>
      <c r="AL12" s="684">
        <v>5.0999999999999996</v>
      </c>
      <c r="AM12" s="685"/>
      <c r="AN12" s="685"/>
      <c r="AO12" s="686"/>
      <c r="AP12" s="676" t="s">
        <v>253</v>
      </c>
      <c r="AQ12" s="677"/>
      <c r="AR12" s="677"/>
      <c r="AS12" s="677"/>
      <c r="AT12" s="677"/>
      <c r="AU12" s="677"/>
      <c r="AV12" s="677"/>
      <c r="AW12" s="677"/>
      <c r="AX12" s="677"/>
      <c r="AY12" s="677"/>
      <c r="AZ12" s="677"/>
      <c r="BA12" s="677"/>
      <c r="BB12" s="677"/>
      <c r="BC12" s="677"/>
      <c r="BD12" s="677"/>
      <c r="BE12" s="677"/>
      <c r="BF12" s="678"/>
      <c r="BG12" s="679">
        <v>1644965</v>
      </c>
      <c r="BH12" s="680"/>
      <c r="BI12" s="680"/>
      <c r="BJ12" s="680"/>
      <c r="BK12" s="680"/>
      <c r="BL12" s="680"/>
      <c r="BM12" s="680"/>
      <c r="BN12" s="681"/>
      <c r="BO12" s="682">
        <v>40.6</v>
      </c>
      <c r="BP12" s="682"/>
      <c r="BQ12" s="682"/>
      <c r="BR12" s="682"/>
      <c r="BS12" s="688" t="s">
        <v>138</v>
      </c>
      <c r="BT12" s="680"/>
      <c r="BU12" s="680"/>
      <c r="BV12" s="680"/>
      <c r="BW12" s="680"/>
      <c r="BX12" s="680"/>
      <c r="BY12" s="680"/>
      <c r="BZ12" s="680"/>
      <c r="CA12" s="680"/>
      <c r="CB12" s="689"/>
      <c r="CD12" s="694" t="s">
        <v>254</v>
      </c>
      <c r="CE12" s="695"/>
      <c r="CF12" s="695"/>
      <c r="CG12" s="695"/>
      <c r="CH12" s="695"/>
      <c r="CI12" s="695"/>
      <c r="CJ12" s="695"/>
      <c r="CK12" s="695"/>
      <c r="CL12" s="695"/>
      <c r="CM12" s="695"/>
      <c r="CN12" s="695"/>
      <c r="CO12" s="695"/>
      <c r="CP12" s="695"/>
      <c r="CQ12" s="696"/>
      <c r="CR12" s="679">
        <v>1321844</v>
      </c>
      <c r="CS12" s="680"/>
      <c r="CT12" s="680"/>
      <c r="CU12" s="680"/>
      <c r="CV12" s="680"/>
      <c r="CW12" s="680"/>
      <c r="CX12" s="680"/>
      <c r="CY12" s="681"/>
      <c r="CZ12" s="682">
        <v>6.5</v>
      </c>
      <c r="DA12" s="682"/>
      <c r="DB12" s="682"/>
      <c r="DC12" s="682"/>
      <c r="DD12" s="688">
        <v>582574</v>
      </c>
      <c r="DE12" s="680"/>
      <c r="DF12" s="680"/>
      <c r="DG12" s="680"/>
      <c r="DH12" s="680"/>
      <c r="DI12" s="680"/>
      <c r="DJ12" s="680"/>
      <c r="DK12" s="680"/>
      <c r="DL12" s="680"/>
      <c r="DM12" s="680"/>
      <c r="DN12" s="680"/>
      <c r="DO12" s="680"/>
      <c r="DP12" s="681"/>
      <c r="DQ12" s="688">
        <v>567353</v>
      </c>
      <c r="DR12" s="680"/>
      <c r="DS12" s="680"/>
      <c r="DT12" s="680"/>
      <c r="DU12" s="680"/>
      <c r="DV12" s="680"/>
      <c r="DW12" s="680"/>
      <c r="DX12" s="680"/>
      <c r="DY12" s="680"/>
      <c r="DZ12" s="680"/>
      <c r="EA12" s="680"/>
      <c r="EB12" s="680"/>
      <c r="EC12" s="689"/>
    </row>
    <row r="13" spans="2:143" ht="11.25" customHeight="1" x14ac:dyDescent="0.15">
      <c r="B13" s="676" t="s">
        <v>255</v>
      </c>
      <c r="C13" s="677"/>
      <c r="D13" s="677"/>
      <c r="E13" s="677"/>
      <c r="F13" s="677"/>
      <c r="G13" s="677"/>
      <c r="H13" s="677"/>
      <c r="I13" s="677"/>
      <c r="J13" s="677"/>
      <c r="K13" s="677"/>
      <c r="L13" s="677"/>
      <c r="M13" s="677"/>
      <c r="N13" s="677"/>
      <c r="O13" s="677"/>
      <c r="P13" s="677"/>
      <c r="Q13" s="678"/>
      <c r="R13" s="679">
        <v>5769</v>
      </c>
      <c r="S13" s="680"/>
      <c r="T13" s="680"/>
      <c r="U13" s="680"/>
      <c r="V13" s="680"/>
      <c r="W13" s="680"/>
      <c r="X13" s="680"/>
      <c r="Y13" s="681"/>
      <c r="Z13" s="682">
        <v>0</v>
      </c>
      <c r="AA13" s="682"/>
      <c r="AB13" s="682"/>
      <c r="AC13" s="682"/>
      <c r="AD13" s="683">
        <v>5769</v>
      </c>
      <c r="AE13" s="683"/>
      <c r="AF13" s="683"/>
      <c r="AG13" s="683"/>
      <c r="AH13" s="683"/>
      <c r="AI13" s="683"/>
      <c r="AJ13" s="683"/>
      <c r="AK13" s="683"/>
      <c r="AL13" s="684">
        <v>0</v>
      </c>
      <c r="AM13" s="685"/>
      <c r="AN13" s="685"/>
      <c r="AO13" s="686"/>
      <c r="AP13" s="676" t="s">
        <v>256</v>
      </c>
      <c r="AQ13" s="677"/>
      <c r="AR13" s="677"/>
      <c r="AS13" s="677"/>
      <c r="AT13" s="677"/>
      <c r="AU13" s="677"/>
      <c r="AV13" s="677"/>
      <c r="AW13" s="677"/>
      <c r="AX13" s="677"/>
      <c r="AY13" s="677"/>
      <c r="AZ13" s="677"/>
      <c r="BA13" s="677"/>
      <c r="BB13" s="677"/>
      <c r="BC13" s="677"/>
      <c r="BD13" s="677"/>
      <c r="BE13" s="677"/>
      <c r="BF13" s="678"/>
      <c r="BG13" s="679">
        <v>1632465</v>
      </c>
      <c r="BH13" s="680"/>
      <c r="BI13" s="680"/>
      <c r="BJ13" s="680"/>
      <c r="BK13" s="680"/>
      <c r="BL13" s="680"/>
      <c r="BM13" s="680"/>
      <c r="BN13" s="681"/>
      <c r="BO13" s="682">
        <v>40.299999999999997</v>
      </c>
      <c r="BP13" s="682"/>
      <c r="BQ13" s="682"/>
      <c r="BR13" s="682"/>
      <c r="BS13" s="688" t="s">
        <v>179</v>
      </c>
      <c r="BT13" s="680"/>
      <c r="BU13" s="680"/>
      <c r="BV13" s="680"/>
      <c r="BW13" s="680"/>
      <c r="BX13" s="680"/>
      <c r="BY13" s="680"/>
      <c r="BZ13" s="680"/>
      <c r="CA13" s="680"/>
      <c r="CB13" s="689"/>
      <c r="CD13" s="694" t="s">
        <v>257</v>
      </c>
      <c r="CE13" s="695"/>
      <c r="CF13" s="695"/>
      <c r="CG13" s="695"/>
      <c r="CH13" s="695"/>
      <c r="CI13" s="695"/>
      <c r="CJ13" s="695"/>
      <c r="CK13" s="695"/>
      <c r="CL13" s="695"/>
      <c r="CM13" s="695"/>
      <c r="CN13" s="695"/>
      <c r="CO13" s="695"/>
      <c r="CP13" s="695"/>
      <c r="CQ13" s="696"/>
      <c r="CR13" s="679">
        <v>1283088</v>
      </c>
      <c r="CS13" s="680"/>
      <c r="CT13" s="680"/>
      <c r="CU13" s="680"/>
      <c r="CV13" s="680"/>
      <c r="CW13" s="680"/>
      <c r="CX13" s="680"/>
      <c r="CY13" s="681"/>
      <c r="CZ13" s="682">
        <v>6.4</v>
      </c>
      <c r="DA13" s="682"/>
      <c r="DB13" s="682"/>
      <c r="DC13" s="682"/>
      <c r="DD13" s="688">
        <v>453250</v>
      </c>
      <c r="DE13" s="680"/>
      <c r="DF13" s="680"/>
      <c r="DG13" s="680"/>
      <c r="DH13" s="680"/>
      <c r="DI13" s="680"/>
      <c r="DJ13" s="680"/>
      <c r="DK13" s="680"/>
      <c r="DL13" s="680"/>
      <c r="DM13" s="680"/>
      <c r="DN13" s="680"/>
      <c r="DO13" s="680"/>
      <c r="DP13" s="681"/>
      <c r="DQ13" s="688">
        <v>874492</v>
      </c>
      <c r="DR13" s="680"/>
      <c r="DS13" s="680"/>
      <c r="DT13" s="680"/>
      <c r="DU13" s="680"/>
      <c r="DV13" s="680"/>
      <c r="DW13" s="680"/>
      <c r="DX13" s="680"/>
      <c r="DY13" s="680"/>
      <c r="DZ13" s="680"/>
      <c r="EA13" s="680"/>
      <c r="EB13" s="680"/>
      <c r="EC13" s="689"/>
    </row>
    <row r="14" spans="2:143" ht="11.25" customHeight="1" x14ac:dyDescent="0.15">
      <c r="B14" s="676" t="s">
        <v>258</v>
      </c>
      <c r="C14" s="677"/>
      <c r="D14" s="677"/>
      <c r="E14" s="677"/>
      <c r="F14" s="677"/>
      <c r="G14" s="677"/>
      <c r="H14" s="677"/>
      <c r="I14" s="677"/>
      <c r="J14" s="677"/>
      <c r="K14" s="677"/>
      <c r="L14" s="677"/>
      <c r="M14" s="677"/>
      <c r="N14" s="677"/>
      <c r="O14" s="677"/>
      <c r="P14" s="677"/>
      <c r="Q14" s="678"/>
      <c r="R14" s="679" t="s">
        <v>138</v>
      </c>
      <c r="S14" s="680"/>
      <c r="T14" s="680"/>
      <c r="U14" s="680"/>
      <c r="V14" s="680"/>
      <c r="W14" s="680"/>
      <c r="X14" s="680"/>
      <c r="Y14" s="681"/>
      <c r="Z14" s="682" t="s">
        <v>138</v>
      </c>
      <c r="AA14" s="682"/>
      <c r="AB14" s="682"/>
      <c r="AC14" s="682"/>
      <c r="AD14" s="683" t="s">
        <v>138</v>
      </c>
      <c r="AE14" s="683"/>
      <c r="AF14" s="683"/>
      <c r="AG14" s="683"/>
      <c r="AH14" s="683"/>
      <c r="AI14" s="683"/>
      <c r="AJ14" s="683"/>
      <c r="AK14" s="683"/>
      <c r="AL14" s="684" t="s">
        <v>138</v>
      </c>
      <c r="AM14" s="685"/>
      <c r="AN14" s="685"/>
      <c r="AO14" s="686"/>
      <c r="AP14" s="676" t="s">
        <v>259</v>
      </c>
      <c r="AQ14" s="677"/>
      <c r="AR14" s="677"/>
      <c r="AS14" s="677"/>
      <c r="AT14" s="677"/>
      <c r="AU14" s="677"/>
      <c r="AV14" s="677"/>
      <c r="AW14" s="677"/>
      <c r="AX14" s="677"/>
      <c r="AY14" s="677"/>
      <c r="AZ14" s="677"/>
      <c r="BA14" s="677"/>
      <c r="BB14" s="677"/>
      <c r="BC14" s="677"/>
      <c r="BD14" s="677"/>
      <c r="BE14" s="677"/>
      <c r="BF14" s="678"/>
      <c r="BG14" s="679">
        <v>111035</v>
      </c>
      <c r="BH14" s="680"/>
      <c r="BI14" s="680"/>
      <c r="BJ14" s="680"/>
      <c r="BK14" s="680"/>
      <c r="BL14" s="680"/>
      <c r="BM14" s="680"/>
      <c r="BN14" s="681"/>
      <c r="BO14" s="682">
        <v>2.7</v>
      </c>
      <c r="BP14" s="682"/>
      <c r="BQ14" s="682"/>
      <c r="BR14" s="682"/>
      <c r="BS14" s="688" t="s">
        <v>138</v>
      </c>
      <c r="BT14" s="680"/>
      <c r="BU14" s="680"/>
      <c r="BV14" s="680"/>
      <c r="BW14" s="680"/>
      <c r="BX14" s="680"/>
      <c r="BY14" s="680"/>
      <c r="BZ14" s="680"/>
      <c r="CA14" s="680"/>
      <c r="CB14" s="689"/>
      <c r="CD14" s="694" t="s">
        <v>260</v>
      </c>
      <c r="CE14" s="695"/>
      <c r="CF14" s="695"/>
      <c r="CG14" s="695"/>
      <c r="CH14" s="695"/>
      <c r="CI14" s="695"/>
      <c r="CJ14" s="695"/>
      <c r="CK14" s="695"/>
      <c r="CL14" s="695"/>
      <c r="CM14" s="695"/>
      <c r="CN14" s="695"/>
      <c r="CO14" s="695"/>
      <c r="CP14" s="695"/>
      <c r="CQ14" s="696"/>
      <c r="CR14" s="679">
        <v>615485</v>
      </c>
      <c r="CS14" s="680"/>
      <c r="CT14" s="680"/>
      <c r="CU14" s="680"/>
      <c r="CV14" s="680"/>
      <c r="CW14" s="680"/>
      <c r="CX14" s="680"/>
      <c r="CY14" s="681"/>
      <c r="CZ14" s="682">
        <v>3</v>
      </c>
      <c r="DA14" s="682"/>
      <c r="DB14" s="682"/>
      <c r="DC14" s="682"/>
      <c r="DD14" s="688">
        <v>61108</v>
      </c>
      <c r="DE14" s="680"/>
      <c r="DF14" s="680"/>
      <c r="DG14" s="680"/>
      <c r="DH14" s="680"/>
      <c r="DI14" s="680"/>
      <c r="DJ14" s="680"/>
      <c r="DK14" s="680"/>
      <c r="DL14" s="680"/>
      <c r="DM14" s="680"/>
      <c r="DN14" s="680"/>
      <c r="DO14" s="680"/>
      <c r="DP14" s="681"/>
      <c r="DQ14" s="688">
        <v>553257</v>
      </c>
      <c r="DR14" s="680"/>
      <c r="DS14" s="680"/>
      <c r="DT14" s="680"/>
      <c r="DU14" s="680"/>
      <c r="DV14" s="680"/>
      <c r="DW14" s="680"/>
      <c r="DX14" s="680"/>
      <c r="DY14" s="680"/>
      <c r="DZ14" s="680"/>
      <c r="EA14" s="680"/>
      <c r="EB14" s="680"/>
      <c r="EC14" s="689"/>
    </row>
    <row r="15" spans="2:143" ht="11.25" customHeight="1" x14ac:dyDescent="0.15">
      <c r="B15" s="676" t="s">
        <v>261</v>
      </c>
      <c r="C15" s="677"/>
      <c r="D15" s="677"/>
      <c r="E15" s="677"/>
      <c r="F15" s="677"/>
      <c r="G15" s="677"/>
      <c r="H15" s="677"/>
      <c r="I15" s="677"/>
      <c r="J15" s="677"/>
      <c r="K15" s="677"/>
      <c r="L15" s="677"/>
      <c r="M15" s="677"/>
      <c r="N15" s="677"/>
      <c r="O15" s="677"/>
      <c r="P15" s="677"/>
      <c r="Q15" s="678"/>
      <c r="R15" s="679">
        <v>67252</v>
      </c>
      <c r="S15" s="680"/>
      <c r="T15" s="680"/>
      <c r="U15" s="680"/>
      <c r="V15" s="680"/>
      <c r="W15" s="680"/>
      <c r="X15" s="680"/>
      <c r="Y15" s="681"/>
      <c r="Z15" s="682">
        <v>0.3</v>
      </c>
      <c r="AA15" s="682"/>
      <c r="AB15" s="682"/>
      <c r="AC15" s="682"/>
      <c r="AD15" s="683">
        <v>67252</v>
      </c>
      <c r="AE15" s="683"/>
      <c r="AF15" s="683"/>
      <c r="AG15" s="683"/>
      <c r="AH15" s="683"/>
      <c r="AI15" s="683"/>
      <c r="AJ15" s="683"/>
      <c r="AK15" s="683"/>
      <c r="AL15" s="684">
        <v>0.6</v>
      </c>
      <c r="AM15" s="685"/>
      <c r="AN15" s="685"/>
      <c r="AO15" s="686"/>
      <c r="AP15" s="676" t="s">
        <v>262</v>
      </c>
      <c r="AQ15" s="677"/>
      <c r="AR15" s="677"/>
      <c r="AS15" s="677"/>
      <c r="AT15" s="677"/>
      <c r="AU15" s="677"/>
      <c r="AV15" s="677"/>
      <c r="AW15" s="677"/>
      <c r="AX15" s="677"/>
      <c r="AY15" s="677"/>
      <c r="AZ15" s="677"/>
      <c r="BA15" s="677"/>
      <c r="BB15" s="677"/>
      <c r="BC15" s="677"/>
      <c r="BD15" s="677"/>
      <c r="BE15" s="677"/>
      <c r="BF15" s="678"/>
      <c r="BG15" s="679">
        <v>212383</v>
      </c>
      <c r="BH15" s="680"/>
      <c r="BI15" s="680"/>
      <c r="BJ15" s="680"/>
      <c r="BK15" s="680"/>
      <c r="BL15" s="680"/>
      <c r="BM15" s="680"/>
      <c r="BN15" s="681"/>
      <c r="BO15" s="682">
        <v>5.2</v>
      </c>
      <c r="BP15" s="682"/>
      <c r="BQ15" s="682"/>
      <c r="BR15" s="682"/>
      <c r="BS15" s="688" t="s">
        <v>138</v>
      </c>
      <c r="BT15" s="680"/>
      <c r="BU15" s="680"/>
      <c r="BV15" s="680"/>
      <c r="BW15" s="680"/>
      <c r="BX15" s="680"/>
      <c r="BY15" s="680"/>
      <c r="BZ15" s="680"/>
      <c r="CA15" s="680"/>
      <c r="CB15" s="689"/>
      <c r="CD15" s="694" t="s">
        <v>263</v>
      </c>
      <c r="CE15" s="695"/>
      <c r="CF15" s="695"/>
      <c r="CG15" s="695"/>
      <c r="CH15" s="695"/>
      <c r="CI15" s="695"/>
      <c r="CJ15" s="695"/>
      <c r="CK15" s="695"/>
      <c r="CL15" s="695"/>
      <c r="CM15" s="695"/>
      <c r="CN15" s="695"/>
      <c r="CO15" s="695"/>
      <c r="CP15" s="695"/>
      <c r="CQ15" s="696"/>
      <c r="CR15" s="679">
        <v>1550073</v>
      </c>
      <c r="CS15" s="680"/>
      <c r="CT15" s="680"/>
      <c r="CU15" s="680"/>
      <c r="CV15" s="680"/>
      <c r="CW15" s="680"/>
      <c r="CX15" s="680"/>
      <c r="CY15" s="681"/>
      <c r="CZ15" s="682">
        <v>7.7</v>
      </c>
      <c r="DA15" s="682"/>
      <c r="DB15" s="682"/>
      <c r="DC15" s="682"/>
      <c r="DD15" s="688">
        <v>193469</v>
      </c>
      <c r="DE15" s="680"/>
      <c r="DF15" s="680"/>
      <c r="DG15" s="680"/>
      <c r="DH15" s="680"/>
      <c r="DI15" s="680"/>
      <c r="DJ15" s="680"/>
      <c r="DK15" s="680"/>
      <c r="DL15" s="680"/>
      <c r="DM15" s="680"/>
      <c r="DN15" s="680"/>
      <c r="DO15" s="680"/>
      <c r="DP15" s="681"/>
      <c r="DQ15" s="688">
        <v>1119789</v>
      </c>
      <c r="DR15" s="680"/>
      <c r="DS15" s="680"/>
      <c r="DT15" s="680"/>
      <c r="DU15" s="680"/>
      <c r="DV15" s="680"/>
      <c r="DW15" s="680"/>
      <c r="DX15" s="680"/>
      <c r="DY15" s="680"/>
      <c r="DZ15" s="680"/>
      <c r="EA15" s="680"/>
      <c r="EB15" s="680"/>
      <c r="EC15" s="689"/>
    </row>
    <row r="16" spans="2:143" ht="11.25" customHeight="1" x14ac:dyDescent="0.15">
      <c r="B16" s="676" t="s">
        <v>264</v>
      </c>
      <c r="C16" s="677"/>
      <c r="D16" s="677"/>
      <c r="E16" s="677"/>
      <c r="F16" s="677"/>
      <c r="G16" s="677"/>
      <c r="H16" s="677"/>
      <c r="I16" s="677"/>
      <c r="J16" s="677"/>
      <c r="K16" s="677"/>
      <c r="L16" s="677"/>
      <c r="M16" s="677"/>
      <c r="N16" s="677"/>
      <c r="O16" s="677"/>
      <c r="P16" s="677"/>
      <c r="Q16" s="678"/>
      <c r="R16" s="679" t="s">
        <v>179</v>
      </c>
      <c r="S16" s="680"/>
      <c r="T16" s="680"/>
      <c r="U16" s="680"/>
      <c r="V16" s="680"/>
      <c r="W16" s="680"/>
      <c r="X16" s="680"/>
      <c r="Y16" s="681"/>
      <c r="Z16" s="682" t="s">
        <v>138</v>
      </c>
      <c r="AA16" s="682"/>
      <c r="AB16" s="682"/>
      <c r="AC16" s="682"/>
      <c r="AD16" s="683" t="s">
        <v>246</v>
      </c>
      <c r="AE16" s="683"/>
      <c r="AF16" s="683"/>
      <c r="AG16" s="683"/>
      <c r="AH16" s="683"/>
      <c r="AI16" s="683"/>
      <c r="AJ16" s="683"/>
      <c r="AK16" s="683"/>
      <c r="AL16" s="684" t="s">
        <v>179</v>
      </c>
      <c r="AM16" s="685"/>
      <c r="AN16" s="685"/>
      <c r="AO16" s="686"/>
      <c r="AP16" s="676" t="s">
        <v>265</v>
      </c>
      <c r="AQ16" s="677"/>
      <c r="AR16" s="677"/>
      <c r="AS16" s="677"/>
      <c r="AT16" s="677"/>
      <c r="AU16" s="677"/>
      <c r="AV16" s="677"/>
      <c r="AW16" s="677"/>
      <c r="AX16" s="677"/>
      <c r="AY16" s="677"/>
      <c r="AZ16" s="677"/>
      <c r="BA16" s="677"/>
      <c r="BB16" s="677"/>
      <c r="BC16" s="677"/>
      <c r="BD16" s="677"/>
      <c r="BE16" s="677"/>
      <c r="BF16" s="678"/>
      <c r="BG16" s="679" t="s">
        <v>138</v>
      </c>
      <c r="BH16" s="680"/>
      <c r="BI16" s="680"/>
      <c r="BJ16" s="680"/>
      <c r="BK16" s="680"/>
      <c r="BL16" s="680"/>
      <c r="BM16" s="680"/>
      <c r="BN16" s="681"/>
      <c r="BO16" s="682" t="s">
        <v>138</v>
      </c>
      <c r="BP16" s="682"/>
      <c r="BQ16" s="682"/>
      <c r="BR16" s="682"/>
      <c r="BS16" s="688" t="s">
        <v>138</v>
      </c>
      <c r="BT16" s="680"/>
      <c r="BU16" s="680"/>
      <c r="BV16" s="680"/>
      <c r="BW16" s="680"/>
      <c r="BX16" s="680"/>
      <c r="BY16" s="680"/>
      <c r="BZ16" s="680"/>
      <c r="CA16" s="680"/>
      <c r="CB16" s="689"/>
      <c r="CD16" s="694" t="s">
        <v>266</v>
      </c>
      <c r="CE16" s="695"/>
      <c r="CF16" s="695"/>
      <c r="CG16" s="695"/>
      <c r="CH16" s="695"/>
      <c r="CI16" s="695"/>
      <c r="CJ16" s="695"/>
      <c r="CK16" s="695"/>
      <c r="CL16" s="695"/>
      <c r="CM16" s="695"/>
      <c r="CN16" s="695"/>
      <c r="CO16" s="695"/>
      <c r="CP16" s="695"/>
      <c r="CQ16" s="696"/>
      <c r="CR16" s="679">
        <v>17842</v>
      </c>
      <c r="CS16" s="680"/>
      <c r="CT16" s="680"/>
      <c r="CU16" s="680"/>
      <c r="CV16" s="680"/>
      <c r="CW16" s="680"/>
      <c r="CX16" s="680"/>
      <c r="CY16" s="681"/>
      <c r="CZ16" s="682">
        <v>0.1</v>
      </c>
      <c r="DA16" s="682"/>
      <c r="DB16" s="682"/>
      <c r="DC16" s="682"/>
      <c r="DD16" s="688" t="s">
        <v>138</v>
      </c>
      <c r="DE16" s="680"/>
      <c r="DF16" s="680"/>
      <c r="DG16" s="680"/>
      <c r="DH16" s="680"/>
      <c r="DI16" s="680"/>
      <c r="DJ16" s="680"/>
      <c r="DK16" s="680"/>
      <c r="DL16" s="680"/>
      <c r="DM16" s="680"/>
      <c r="DN16" s="680"/>
      <c r="DO16" s="680"/>
      <c r="DP16" s="681"/>
      <c r="DQ16" s="688">
        <v>10757</v>
      </c>
      <c r="DR16" s="680"/>
      <c r="DS16" s="680"/>
      <c r="DT16" s="680"/>
      <c r="DU16" s="680"/>
      <c r="DV16" s="680"/>
      <c r="DW16" s="680"/>
      <c r="DX16" s="680"/>
      <c r="DY16" s="680"/>
      <c r="DZ16" s="680"/>
      <c r="EA16" s="680"/>
      <c r="EB16" s="680"/>
      <c r="EC16" s="689"/>
    </row>
    <row r="17" spans="2:133" ht="11.25" customHeight="1" x14ac:dyDescent="0.15">
      <c r="B17" s="676" t="s">
        <v>267</v>
      </c>
      <c r="C17" s="677"/>
      <c r="D17" s="677"/>
      <c r="E17" s="677"/>
      <c r="F17" s="677"/>
      <c r="G17" s="677"/>
      <c r="H17" s="677"/>
      <c r="I17" s="677"/>
      <c r="J17" s="677"/>
      <c r="K17" s="677"/>
      <c r="L17" s="677"/>
      <c r="M17" s="677"/>
      <c r="N17" s="677"/>
      <c r="O17" s="677"/>
      <c r="P17" s="677"/>
      <c r="Q17" s="678"/>
      <c r="R17" s="679">
        <v>13301</v>
      </c>
      <c r="S17" s="680"/>
      <c r="T17" s="680"/>
      <c r="U17" s="680"/>
      <c r="V17" s="680"/>
      <c r="W17" s="680"/>
      <c r="X17" s="680"/>
      <c r="Y17" s="681"/>
      <c r="Z17" s="682">
        <v>0.1</v>
      </c>
      <c r="AA17" s="682"/>
      <c r="AB17" s="682"/>
      <c r="AC17" s="682"/>
      <c r="AD17" s="683">
        <v>13301</v>
      </c>
      <c r="AE17" s="683"/>
      <c r="AF17" s="683"/>
      <c r="AG17" s="683"/>
      <c r="AH17" s="683"/>
      <c r="AI17" s="683"/>
      <c r="AJ17" s="683"/>
      <c r="AK17" s="683"/>
      <c r="AL17" s="684">
        <v>0.1</v>
      </c>
      <c r="AM17" s="685"/>
      <c r="AN17" s="685"/>
      <c r="AO17" s="686"/>
      <c r="AP17" s="676" t="s">
        <v>268</v>
      </c>
      <c r="AQ17" s="677"/>
      <c r="AR17" s="677"/>
      <c r="AS17" s="677"/>
      <c r="AT17" s="677"/>
      <c r="AU17" s="677"/>
      <c r="AV17" s="677"/>
      <c r="AW17" s="677"/>
      <c r="AX17" s="677"/>
      <c r="AY17" s="677"/>
      <c r="AZ17" s="677"/>
      <c r="BA17" s="677"/>
      <c r="BB17" s="677"/>
      <c r="BC17" s="677"/>
      <c r="BD17" s="677"/>
      <c r="BE17" s="677"/>
      <c r="BF17" s="678"/>
      <c r="BG17" s="679" t="s">
        <v>138</v>
      </c>
      <c r="BH17" s="680"/>
      <c r="BI17" s="680"/>
      <c r="BJ17" s="680"/>
      <c r="BK17" s="680"/>
      <c r="BL17" s="680"/>
      <c r="BM17" s="680"/>
      <c r="BN17" s="681"/>
      <c r="BO17" s="682" t="s">
        <v>138</v>
      </c>
      <c r="BP17" s="682"/>
      <c r="BQ17" s="682"/>
      <c r="BR17" s="682"/>
      <c r="BS17" s="688" t="s">
        <v>246</v>
      </c>
      <c r="BT17" s="680"/>
      <c r="BU17" s="680"/>
      <c r="BV17" s="680"/>
      <c r="BW17" s="680"/>
      <c r="BX17" s="680"/>
      <c r="BY17" s="680"/>
      <c r="BZ17" s="680"/>
      <c r="CA17" s="680"/>
      <c r="CB17" s="689"/>
      <c r="CD17" s="694" t="s">
        <v>269</v>
      </c>
      <c r="CE17" s="695"/>
      <c r="CF17" s="695"/>
      <c r="CG17" s="695"/>
      <c r="CH17" s="695"/>
      <c r="CI17" s="695"/>
      <c r="CJ17" s="695"/>
      <c r="CK17" s="695"/>
      <c r="CL17" s="695"/>
      <c r="CM17" s="695"/>
      <c r="CN17" s="695"/>
      <c r="CO17" s="695"/>
      <c r="CP17" s="695"/>
      <c r="CQ17" s="696"/>
      <c r="CR17" s="679">
        <v>2688536</v>
      </c>
      <c r="CS17" s="680"/>
      <c r="CT17" s="680"/>
      <c r="CU17" s="680"/>
      <c r="CV17" s="680"/>
      <c r="CW17" s="680"/>
      <c r="CX17" s="680"/>
      <c r="CY17" s="681"/>
      <c r="CZ17" s="682">
        <v>13.3</v>
      </c>
      <c r="DA17" s="682"/>
      <c r="DB17" s="682"/>
      <c r="DC17" s="682"/>
      <c r="DD17" s="688" t="s">
        <v>138</v>
      </c>
      <c r="DE17" s="680"/>
      <c r="DF17" s="680"/>
      <c r="DG17" s="680"/>
      <c r="DH17" s="680"/>
      <c r="DI17" s="680"/>
      <c r="DJ17" s="680"/>
      <c r="DK17" s="680"/>
      <c r="DL17" s="680"/>
      <c r="DM17" s="680"/>
      <c r="DN17" s="680"/>
      <c r="DO17" s="680"/>
      <c r="DP17" s="681"/>
      <c r="DQ17" s="688">
        <v>2582039</v>
      </c>
      <c r="DR17" s="680"/>
      <c r="DS17" s="680"/>
      <c r="DT17" s="680"/>
      <c r="DU17" s="680"/>
      <c r="DV17" s="680"/>
      <c r="DW17" s="680"/>
      <c r="DX17" s="680"/>
      <c r="DY17" s="680"/>
      <c r="DZ17" s="680"/>
      <c r="EA17" s="680"/>
      <c r="EB17" s="680"/>
      <c r="EC17" s="689"/>
    </row>
    <row r="18" spans="2:133" ht="11.25" customHeight="1" x14ac:dyDescent="0.15">
      <c r="B18" s="676" t="s">
        <v>270</v>
      </c>
      <c r="C18" s="677"/>
      <c r="D18" s="677"/>
      <c r="E18" s="677"/>
      <c r="F18" s="677"/>
      <c r="G18" s="677"/>
      <c r="H18" s="677"/>
      <c r="I18" s="677"/>
      <c r="J18" s="677"/>
      <c r="K18" s="677"/>
      <c r="L18" s="677"/>
      <c r="M18" s="677"/>
      <c r="N18" s="677"/>
      <c r="O18" s="677"/>
      <c r="P18" s="677"/>
      <c r="Q18" s="678"/>
      <c r="R18" s="679">
        <v>8137608</v>
      </c>
      <c r="S18" s="680"/>
      <c r="T18" s="680"/>
      <c r="U18" s="680"/>
      <c r="V18" s="680"/>
      <c r="W18" s="680"/>
      <c r="X18" s="680"/>
      <c r="Y18" s="681"/>
      <c r="Z18" s="682">
        <v>38.700000000000003</v>
      </c>
      <c r="AA18" s="682"/>
      <c r="AB18" s="682"/>
      <c r="AC18" s="682"/>
      <c r="AD18" s="683">
        <v>7162405</v>
      </c>
      <c r="AE18" s="683"/>
      <c r="AF18" s="683"/>
      <c r="AG18" s="683"/>
      <c r="AH18" s="683"/>
      <c r="AI18" s="683"/>
      <c r="AJ18" s="683"/>
      <c r="AK18" s="683"/>
      <c r="AL18" s="684">
        <v>58.9</v>
      </c>
      <c r="AM18" s="685"/>
      <c r="AN18" s="685"/>
      <c r="AO18" s="686"/>
      <c r="AP18" s="676" t="s">
        <v>271</v>
      </c>
      <c r="AQ18" s="677"/>
      <c r="AR18" s="677"/>
      <c r="AS18" s="677"/>
      <c r="AT18" s="677"/>
      <c r="AU18" s="677"/>
      <c r="AV18" s="677"/>
      <c r="AW18" s="677"/>
      <c r="AX18" s="677"/>
      <c r="AY18" s="677"/>
      <c r="AZ18" s="677"/>
      <c r="BA18" s="677"/>
      <c r="BB18" s="677"/>
      <c r="BC18" s="677"/>
      <c r="BD18" s="677"/>
      <c r="BE18" s="677"/>
      <c r="BF18" s="678"/>
      <c r="BG18" s="679" t="s">
        <v>138</v>
      </c>
      <c r="BH18" s="680"/>
      <c r="BI18" s="680"/>
      <c r="BJ18" s="680"/>
      <c r="BK18" s="680"/>
      <c r="BL18" s="680"/>
      <c r="BM18" s="680"/>
      <c r="BN18" s="681"/>
      <c r="BO18" s="682" t="s">
        <v>246</v>
      </c>
      <c r="BP18" s="682"/>
      <c r="BQ18" s="682"/>
      <c r="BR18" s="682"/>
      <c r="BS18" s="688" t="s">
        <v>138</v>
      </c>
      <c r="BT18" s="680"/>
      <c r="BU18" s="680"/>
      <c r="BV18" s="680"/>
      <c r="BW18" s="680"/>
      <c r="BX18" s="680"/>
      <c r="BY18" s="680"/>
      <c r="BZ18" s="680"/>
      <c r="CA18" s="680"/>
      <c r="CB18" s="689"/>
      <c r="CD18" s="694" t="s">
        <v>272</v>
      </c>
      <c r="CE18" s="695"/>
      <c r="CF18" s="695"/>
      <c r="CG18" s="695"/>
      <c r="CH18" s="695"/>
      <c r="CI18" s="695"/>
      <c r="CJ18" s="695"/>
      <c r="CK18" s="695"/>
      <c r="CL18" s="695"/>
      <c r="CM18" s="695"/>
      <c r="CN18" s="695"/>
      <c r="CO18" s="695"/>
      <c r="CP18" s="695"/>
      <c r="CQ18" s="696"/>
      <c r="CR18" s="679">
        <v>40563</v>
      </c>
      <c r="CS18" s="680"/>
      <c r="CT18" s="680"/>
      <c r="CU18" s="680"/>
      <c r="CV18" s="680"/>
      <c r="CW18" s="680"/>
      <c r="CX18" s="680"/>
      <c r="CY18" s="681"/>
      <c r="CZ18" s="682">
        <v>0.2</v>
      </c>
      <c r="DA18" s="682"/>
      <c r="DB18" s="682"/>
      <c r="DC18" s="682"/>
      <c r="DD18" s="688">
        <v>40563</v>
      </c>
      <c r="DE18" s="680"/>
      <c r="DF18" s="680"/>
      <c r="DG18" s="680"/>
      <c r="DH18" s="680"/>
      <c r="DI18" s="680"/>
      <c r="DJ18" s="680"/>
      <c r="DK18" s="680"/>
      <c r="DL18" s="680"/>
      <c r="DM18" s="680"/>
      <c r="DN18" s="680"/>
      <c r="DO18" s="680"/>
      <c r="DP18" s="681"/>
      <c r="DQ18" s="688">
        <v>40563</v>
      </c>
      <c r="DR18" s="680"/>
      <c r="DS18" s="680"/>
      <c r="DT18" s="680"/>
      <c r="DU18" s="680"/>
      <c r="DV18" s="680"/>
      <c r="DW18" s="680"/>
      <c r="DX18" s="680"/>
      <c r="DY18" s="680"/>
      <c r="DZ18" s="680"/>
      <c r="EA18" s="680"/>
      <c r="EB18" s="680"/>
      <c r="EC18" s="689"/>
    </row>
    <row r="19" spans="2:133" ht="11.25" customHeight="1" x14ac:dyDescent="0.15">
      <c r="B19" s="676" t="s">
        <v>273</v>
      </c>
      <c r="C19" s="677"/>
      <c r="D19" s="677"/>
      <c r="E19" s="677"/>
      <c r="F19" s="677"/>
      <c r="G19" s="677"/>
      <c r="H19" s="677"/>
      <c r="I19" s="677"/>
      <c r="J19" s="677"/>
      <c r="K19" s="677"/>
      <c r="L19" s="677"/>
      <c r="M19" s="677"/>
      <c r="N19" s="677"/>
      <c r="O19" s="677"/>
      <c r="P19" s="677"/>
      <c r="Q19" s="678"/>
      <c r="R19" s="679">
        <v>7162405</v>
      </c>
      <c r="S19" s="680"/>
      <c r="T19" s="680"/>
      <c r="U19" s="680"/>
      <c r="V19" s="680"/>
      <c r="W19" s="680"/>
      <c r="X19" s="680"/>
      <c r="Y19" s="681"/>
      <c r="Z19" s="682">
        <v>34</v>
      </c>
      <c r="AA19" s="682"/>
      <c r="AB19" s="682"/>
      <c r="AC19" s="682"/>
      <c r="AD19" s="683">
        <v>7162405</v>
      </c>
      <c r="AE19" s="683"/>
      <c r="AF19" s="683"/>
      <c r="AG19" s="683"/>
      <c r="AH19" s="683"/>
      <c r="AI19" s="683"/>
      <c r="AJ19" s="683"/>
      <c r="AK19" s="683"/>
      <c r="AL19" s="684">
        <v>58.9</v>
      </c>
      <c r="AM19" s="685"/>
      <c r="AN19" s="685"/>
      <c r="AO19" s="686"/>
      <c r="AP19" s="676" t="s">
        <v>274</v>
      </c>
      <c r="AQ19" s="677"/>
      <c r="AR19" s="677"/>
      <c r="AS19" s="677"/>
      <c r="AT19" s="677"/>
      <c r="AU19" s="677"/>
      <c r="AV19" s="677"/>
      <c r="AW19" s="677"/>
      <c r="AX19" s="677"/>
      <c r="AY19" s="677"/>
      <c r="AZ19" s="677"/>
      <c r="BA19" s="677"/>
      <c r="BB19" s="677"/>
      <c r="BC19" s="677"/>
      <c r="BD19" s="677"/>
      <c r="BE19" s="677"/>
      <c r="BF19" s="678"/>
      <c r="BG19" s="679">
        <v>76449</v>
      </c>
      <c r="BH19" s="680"/>
      <c r="BI19" s="680"/>
      <c r="BJ19" s="680"/>
      <c r="BK19" s="680"/>
      <c r="BL19" s="680"/>
      <c r="BM19" s="680"/>
      <c r="BN19" s="681"/>
      <c r="BO19" s="682">
        <v>1.9</v>
      </c>
      <c r="BP19" s="682"/>
      <c r="BQ19" s="682"/>
      <c r="BR19" s="682"/>
      <c r="BS19" s="688" t="s">
        <v>179</v>
      </c>
      <c r="BT19" s="680"/>
      <c r="BU19" s="680"/>
      <c r="BV19" s="680"/>
      <c r="BW19" s="680"/>
      <c r="BX19" s="680"/>
      <c r="BY19" s="680"/>
      <c r="BZ19" s="680"/>
      <c r="CA19" s="680"/>
      <c r="CB19" s="689"/>
      <c r="CD19" s="694" t="s">
        <v>275</v>
      </c>
      <c r="CE19" s="695"/>
      <c r="CF19" s="695"/>
      <c r="CG19" s="695"/>
      <c r="CH19" s="695"/>
      <c r="CI19" s="695"/>
      <c r="CJ19" s="695"/>
      <c r="CK19" s="695"/>
      <c r="CL19" s="695"/>
      <c r="CM19" s="695"/>
      <c r="CN19" s="695"/>
      <c r="CO19" s="695"/>
      <c r="CP19" s="695"/>
      <c r="CQ19" s="696"/>
      <c r="CR19" s="679" t="s">
        <v>138</v>
      </c>
      <c r="CS19" s="680"/>
      <c r="CT19" s="680"/>
      <c r="CU19" s="680"/>
      <c r="CV19" s="680"/>
      <c r="CW19" s="680"/>
      <c r="CX19" s="680"/>
      <c r="CY19" s="681"/>
      <c r="CZ19" s="682" t="s">
        <v>138</v>
      </c>
      <c r="DA19" s="682"/>
      <c r="DB19" s="682"/>
      <c r="DC19" s="682"/>
      <c r="DD19" s="688" t="s">
        <v>138</v>
      </c>
      <c r="DE19" s="680"/>
      <c r="DF19" s="680"/>
      <c r="DG19" s="680"/>
      <c r="DH19" s="680"/>
      <c r="DI19" s="680"/>
      <c r="DJ19" s="680"/>
      <c r="DK19" s="680"/>
      <c r="DL19" s="680"/>
      <c r="DM19" s="680"/>
      <c r="DN19" s="680"/>
      <c r="DO19" s="680"/>
      <c r="DP19" s="681"/>
      <c r="DQ19" s="688" t="s">
        <v>179</v>
      </c>
      <c r="DR19" s="680"/>
      <c r="DS19" s="680"/>
      <c r="DT19" s="680"/>
      <c r="DU19" s="680"/>
      <c r="DV19" s="680"/>
      <c r="DW19" s="680"/>
      <c r="DX19" s="680"/>
      <c r="DY19" s="680"/>
      <c r="DZ19" s="680"/>
      <c r="EA19" s="680"/>
      <c r="EB19" s="680"/>
      <c r="EC19" s="689"/>
    </row>
    <row r="20" spans="2:133" ht="11.25" customHeight="1" x14ac:dyDescent="0.15">
      <c r="B20" s="676" t="s">
        <v>276</v>
      </c>
      <c r="C20" s="677"/>
      <c r="D20" s="677"/>
      <c r="E20" s="677"/>
      <c r="F20" s="677"/>
      <c r="G20" s="677"/>
      <c r="H20" s="677"/>
      <c r="I20" s="677"/>
      <c r="J20" s="677"/>
      <c r="K20" s="677"/>
      <c r="L20" s="677"/>
      <c r="M20" s="677"/>
      <c r="N20" s="677"/>
      <c r="O20" s="677"/>
      <c r="P20" s="677"/>
      <c r="Q20" s="678"/>
      <c r="R20" s="679">
        <v>975203</v>
      </c>
      <c r="S20" s="680"/>
      <c r="T20" s="680"/>
      <c r="U20" s="680"/>
      <c r="V20" s="680"/>
      <c r="W20" s="680"/>
      <c r="X20" s="680"/>
      <c r="Y20" s="681"/>
      <c r="Z20" s="682">
        <v>4.5999999999999996</v>
      </c>
      <c r="AA20" s="682"/>
      <c r="AB20" s="682"/>
      <c r="AC20" s="682"/>
      <c r="AD20" s="683" t="s">
        <v>246</v>
      </c>
      <c r="AE20" s="683"/>
      <c r="AF20" s="683"/>
      <c r="AG20" s="683"/>
      <c r="AH20" s="683"/>
      <c r="AI20" s="683"/>
      <c r="AJ20" s="683"/>
      <c r="AK20" s="683"/>
      <c r="AL20" s="684" t="s">
        <v>138</v>
      </c>
      <c r="AM20" s="685"/>
      <c r="AN20" s="685"/>
      <c r="AO20" s="686"/>
      <c r="AP20" s="676" t="s">
        <v>277</v>
      </c>
      <c r="AQ20" s="677"/>
      <c r="AR20" s="677"/>
      <c r="AS20" s="677"/>
      <c r="AT20" s="677"/>
      <c r="AU20" s="677"/>
      <c r="AV20" s="677"/>
      <c r="AW20" s="677"/>
      <c r="AX20" s="677"/>
      <c r="AY20" s="677"/>
      <c r="AZ20" s="677"/>
      <c r="BA20" s="677"/>
      <c r="BB20" s="677"/>
      <c r="BC20" s="677"/>
      <c r="BD20" s="677"/>
      <c r="BE20" s="677"/>
      <c r="BF20" s="678"/>
      <c r="BG20" s="679">
        <v>76449</v>
      </c>
      <c r="BH20" s="680"/>
      <c r="BI20" s="680"/>
      <c r="BJ20" s="680"/>
      <c r="BK20" s="680"/>
      <c r="BL20" s="680"/>
      <c r="BM20" s="680"/>
      <c r="BN20" s="681"/>
      <c r="BO20" s="682">
        <v>1.9</v>
      </c>
      <c r="BP20" s="682"/>
      <c r="BQ20" s="682"/>
      <c r="BR20" s="682"/>
      <c r="BS20" s="688" t="s">
        <v>138</v>
      </c>
      <c r="BT20" s="680"/>
      <c r="BU20" s="680"/>
      <c r="BV20" s="680"/>
      <c r="BW20" s="680"/>
      <c r="BX20" s="680"/>
      <c r="BY20" s="680"/>
      <c r="BZ20" s="680"/>
      <c r="CA20" s="680"/>
      <c r="CB20" s="689"/>
      <c r="CD20" s="694" t="s">
        <v>278</v>
      </c>
      <c r="CE20" s="695"/>
      <c r="CF20" s="695"/>
      <c r="CG20" s="695"/>
      <c r="CH20" s="695"/>
      <c r="CI20" s="695"/>
      <c r="CJ20" s="695"/>
      <c r="CK20" s="695"/>
      <c r="CL20" s="695"/>
      <c r="CM20" s="695"/>
      <c r="CN20" s="695"/>
      <c r="CO20" s="695"/>
      <c r="CP20" s="695"/>
      <c r="CQ20" s="696"/>
      <c r="CR20" s="679">
        <v>20192521</v>
      </c>
      <c r="CS20" s="680"/>
      <c r="CT20" s="680"/>
      <c r="CU20" s="680"/>
      <c r="CV20" s="680"/>
      <c r="CW20" s="680"/>
      <c r="CX20" s="680"/>
      <c r="CY20" s="681"/>
      <c r="CZ20" s="682">
        <v>100</v>
      </c>
      <c r="DA20" s="682"/>
      <c r="DB20" s="682"/>
      <c r="DC20" s="682"/>
      <c r="DD20" s="688">
        <v>3370078</v>
      </c>
      <c r="DE20" s="680"/>
      <c r="DF20" s="680"/>
      <c r="DG20" s="680"/>
      <c r="DH20" s="680"/>
      <c r="DI20" s="680"/>
      <c r="DJ20" s="680"/>
      <c r="DK20" s="680"/>
      <c r="DL20" s="680"/>
      <c r="DM20" s="680"/>
      <c r="DN20" s="680"/>
      <c r="DO20" s="680"/>
      <c r="DP20" s="681"/>
      <c r="DQ20" s="688">
        <v>13425001</v>
      </c>
      <c r="DR20" s="680"/>
      <c r="DS20" s="680"/>
      <c r="DT20" s="680"/>
      <c r="DU20" s="680"/>
      <c r="DV20" s="680"/>
      <c r="DW20" s="680"/>
      <c r="DX20" s="680"/>
      <c r="DY20" s="680"/>
      <c r="DZ20" s="680"/>
      <c r="EA20" s="680"/>
      <c r="EB20" s="680"/>
      <c r="EC20" s="689"/>
    </row>
    <row r="21" spans="2:133" ht="11.25" customHeight="1" x14ac:dyDescent="0.15">
      <c r="B21" s="676" t="s">
        <v>279</v>
      </c>
      <c r="C21" s="677"/>
      <c r="D21" s="677"/>
      <c r="E21" s="677"/>
      <c r="F21" s="677"/>
      <c r="G21" s="677"/>
      <c r="H21" s="677"/>
      <c r="I21" s="677"/>
      <c r="J21" s="677"/>
      <c r="K21" s="677"/>
      <c r="L21" s="677"/>
      <c r="M21" s="677"/>
      <c r="N21" s="677"/>
      <c r="O21" s="677"/>
      <c r="P21" s="677"/>
      <c r="Q21" s="678"/>
      <c r="R21" s="679" t="s">
        <v>179</v>
      </c>
      <c r="S21" s="680"/>
      <c r="T21" s="680"/>
      <c r="U21" s="680"/>
      <c r="V21" s="680"/>
      <c r="W21" s="680"/>
      <c r="X21" s="680"/>
      <c r="Y21" s="681"/>
      <c r="Z21" s="682" t="s">
        <v>246</v>
      </c>
      <c r="AA21" s="682"/>
      <c r="AB21" s="682"/>
      <c r="AC21" s="682"/>
      <c r="AD21" s="683" t="s">
        <v>246</v>
      </c>
      <c r="AE21" s="683"/>
      <c r="AF21" s="683"/>
      <c r="AG21" s="683"/>
      <c r="AH21" s="683"/>
      <c r="AI21" s="683"/>
      <c r="AJ21" s="683"/>
      <c r="AK21" s="683"/>
      <c r="AL21" s="684" t="s">
        <v>246</v>
      </c>
      <c r="AM21" s="685"/>
      <c r="AN21" s="685"/>
      <c r="AO21" s="686"/>
      <c r="AP21" s="697" t="s">
        <v>280</v>
      </c>
      <c r="AQ21" s="698"/>
      <c r="AR21" s="698"/>
      <c r="AS21" s="698"/>
      <c r="AT21" s="698"/>
      <c r="AU21" s="698"/>
      <c r="AV21" s="698"/>
      <c r="AW21" s="698"/>
      <c r="AX21" s="698"/>
      <c r="AY21" s="698"/>
      <c r="AZ21" s="698"/>
      <c r="BA21" s="698"/>
      <c r="BB21" s="698"/>
      <c r="BC21" s="698"/>
      <c r="BD21" s="698"/>
      <c r="BE21" s="698"/>
      <c r="BF21" s="699"/>
      <c r="BG21" s="679">
        <v>35594</v>
      </c>
      <c r="BH21" s="680"/>
      <c r="BI21" s="680"/>
      <c r="BJ21" s="680"/>
      <c r="BK21" s="680"/>
      <c r="BL21" s="680"/>
      <c r="BM21" s="680"/>
      <c r="BN21" s="681"/>
      <c r="BO21" s="682">
        <v>0.9</v>
      </c>
      <c r="BP21" s="682"/>
      <c r="BQ21" s="682"/>
      <c r="BR21" s="682"/>
      <c r="BS21" s="688" t="s">
        <v>246</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281</v>
      </c>
      <c r="C22" s="677"/>
      <c r="D22" s="677"/>
      <c r="E22" s="677"/>
      <c r="F22" s="677"/>
      <c r="G22" s="677"/>
      <c r="H22" s="677"/>
      <c r="I22" s="677"/>
      <c r="J22" s="677"/>
      <c r="K22" s="677"/>
      <c r="L22" s="677"/>
      <c r="M22" s="677"/>
      <c r="N22" s="677"/>
      <c r="O22" s="677"/>
      <c r="P22" s="677"/>
      <c r="Q22" s="678"/>
      <c r="R22" s="679">
        <v>13122592</v>
      </c>
      <c r="S22" s="680"/>
      <c r="T22" s="680"/>
      <c r="U22" s="680"/>
      <c r="V22" s="680"/>
      <c r="W22" s="680"/>
      <c r="X22" s="680"/>
      <c r="Y22" s="681"/>
      <c r="Z22" s="682">
        <v>62.4</v>
      </c>
      <c r="AA22" s="682"/>
      <c r="AB22" s="682"/>
      <c r="AC22" s="682"/>
      <c r="AD22" s="683">
        <v>12106534</v>
      </c>
      <c r="AE22" s="683"/>
      <c r="AF22" s="683"/>
      <c r="AG22" s="683"/>
      <c r="AH22" s="683"/>
      <c r="AI22" s="683"/>
      <c r="AJ22" s="683"/>
      <c r="AK22" s="683"/>
      <c r="AL22" s="684">
        <v>99.6</v>
      </c>
      <c r="AM22" s="685"/>
      <c r="AN22" s="685"/>
      <c r="AO22" s="686"/>
      <c r="AP22" s="697" t="s">
        <v>282</v>
      </c>
      <c r="AQ22" s="698"/>
      <c r="AR22" s="698"/>
      <c r="AS22" s="698"/>
      <c r="AT22" s="698"/>
      <c r="AU22" s="698"/>
      <c r="AV22" s="698"/>
      <c r="AW22" s="698"/>
      <c r="AX22" s="698"/>
      <c r="AY22" s="698"/>
      <c r="AZ22" s="698"/>
      <c r="BA22" s="698"/>
      <c r="BB22" s="698"/>
      <c r="BC22" s="698"/>
      <c r="BD22" s="698"/>
      <c r="BE22" s="698"/>
      <c r="BF22" s="699"/>
      <c r="BG22" s="679" t="s">
        <v>179</v>
      </c>
      <c r="BH22" s="680"/>
      <c r="BI22" s="680"/>
      <c r="BJ22" s="680"/>
      <c r="BK22" s="680"/>
      <c r="BL22" s="680"/>
      <c r="BM22" s="680"/>
      <c r="BN22" s="681"/>
      <c r="BO22" s="682" t="s">
        <v>179</v>
      </c>
      <c r="BP22" s="682"/>
      <c r="BQ22" s="682"/>
      <c r="BR22" s="682"/>
      <c r="BS22" s="688" t="s">
        <v>179</v>
      </c>
      <c r="BT22" s="680"/>
      <c r="BU22" s="680"/>
      <c r="BV22" s="680"/>
      <c r="BW22" s="680"/>
      <c r="BX22" s="680"/>
      <c r="BY22" s="680"/>
      <c r="BZ22" s="680"/>
      <c r="CA22" s="680"/>
      <c r="CB22" s="689"/>
      <c r="CD22" s="661" t="s">
        <v>283</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284</v>
      </c>
      <c r="C23" s="677"/>
      <c r="D23" s="677"/>
      <c r="E23" s="677"/>
      <c r="F23" s="677"/>
      <c r="G23" s="677"/>
      <c r="H23" s="677"/>
      <c r="I23" s="677"/>
      <c r="J23" s="677"/>
      <c r="K23" s="677"/>
      <c r="L23" s="677"/>
      <c r="M23" s="677"/>
      <c r="N23" s="677"/>
      <c r="O23" s="677"/>
      <c r="P23" s="677"/>
      <c r="Q23" s="678"/>
      <c r="R23" s="679">
        <v>3329</v>
      </c>
      <c r="S23" s="680"/>
      <c r="T23" s="680"/>
      <c r="U23" s="680"/>
      <c r="V23" s="680"/>
      <c r="W23" s="680"/>
      <c r="X23" s="680"/>
      <c r="Y23" s="681"/>
      <c r="Z23" s="682">
        <v>0</v>
      </c>
      <c r="AA23" s="682"/>
      <c r="AB23" s="682"/>
      <c r="AC23" s="682"/>
      <c r="AD23" s="683">
        <v>3329</v>
      </c>
      <c r="AE23" s="683"/>
      <c r="AF23" s="683"/>
      <c r="AG23" s="683"/>
      <c r="AH23" s="683"/>
      <c r="AI23" s="683"/>
      <c r="AJ23" s="683"/>
      <c r="AK23" s="683"/>
      <c r="AL23" s="684">
        <v>0</v>
      </c>
      <c r="AM23" s="685"/>
      <c r="AN23" s="685"/>
      <c r="AO23" s="686"/>
      <c r="AP23" s="697" t="s">
        <v>285</v>
      </c>
      <c r="AQ23" s="698"/>
      <c r="AR23" s="698"/>
      <c r="AS23" s="698"/>
      <c r="AT23" s="698"/>
      <c r="AU23" s="698"/>
      <c r="AV23" s="698"/>
      <c r="AW23" s="698"/>
      <c r="AX23" s="698"/>
      <c r="AY23" s="698"/>
      <c r="AZ23" s="698"/>
      <c r="BA23" s="698"/>
      <c r="BB23" s="698"/>
      <c r="BC23" s="698"/>
      <c r="BD23" s="698"/>
      <c r="BE23" s="698"/>
      <c r="BF23" s="699"/>
      <c r="BG23" s="679">
        <v>40855</v>
      </c>
      <c r="BH23" s="680"/>
      <c r="BI23" s="680"/>
      <c r="BJ23" s="680"/>
      <c r="BK23" s="680"/>
      <c r="BL23" s="680"/>
      <c r="BM23" s="680"/>
      <c r="BN23" s="681"/>
      <c r="BO23" s="682">
        <v>1</v>
      </c>
      <c r="BP23" s="682"/>
      <c r="BQ23" s="682"/>
      <c r="BR23" s="682"/>
      <c r="BS23" s="688" t="s">
        <v>138</v>
      </c>
      <c r="BT23" s="680"/>
      <c r="BU23" s="680"/>
      <c r="BV23" s="680"/>
      <c r="BW23" s="680"/>
      <c r="BX23" s="680"/>
      <c r="BY23" s="680"/>
      <c r="BZ23" s="680"/>
      <c r="CA23" s="680"/>
      <c r="CB23" s="689"/>
      <c r="CD23" s="661" t="s">
        <v>224</v>
      </c>
      <c r="CE23" s="662"/>
      <c r="CF23" s="662"/>
      <c r="CG23" s="662"/>
      <c r="CH23" s="662"/>
      <c r="CI23" s="662"/>
      <c r="CJ23" s="662"/>
      <c r="CK23" s="662"/>
      <c r="CL23" s="662"/>
      <c r="CM23" s="662"/>
      <c r="CN23" s="662"/>
      <c r="CO23" s="662"/>
      <c r="CP23" s="662"/>
      <c r="CQ23" s="663"/>
      <c r="CR23" s="661" t="s">
        <v>286</v>
      </c>
      <c r="CS23" s="662"/>
      <c r="CT23" s="662"/>
      <c r="CU23" s="662"/>
      <c r="CV23" s="662"/>
      <c r="CW23" s="662"/>
      <c r="CX23" s="662"/>
      <c r="CY23" s="663"/>
      <c r="CZ23" s="661" t="s">
        <v>287</v>
      </c>
      <c r="DA23" s="662"/>
      <c r="DB23" s="662"/>
      <c r="DC23" s="663"/>
      <c r="DD23" s="661" t="s">
        <v>288</v>
      </c>
      <c r="DE23" s="662"/>
      <c r="DF23" s="662"/>
      <c r="DG23" s="662"/>
      <c r="DH23" s="662"/>
      <c r="DI23" s="662"/>
      <c r="DJ23" s="662"/>
      <c r="DK23" s="663"/>
      <c r="DL23" s="709" t="s">
        <v>289</v>
      </c>
      <c r="DM23" s="710"/>
      <c r="DN23" s="710"/>
      <c r="DO23" s="710"/>
      <c r="DP23" s="710"/>
      <c r="DQ23" s="710"/>
      <c r="DR23" s="710"/>
      <c r="DS23" s="710"/>
      <c r="DT23" s="710"/>
      <c r="DU23" s="710"/>
      <c r="DV23" s="711"/>
      <c r="DW23" s="661" t="s">
        <v>290</v>
      </c>
      <c r="DX23" s="662"/>
      <c r="DY23" s="662"/>
      <c r="DZ23" s="662"/>
      <c r="EA23" s="662"/>
      <c r="EB23" s="662"/>
      <c r="EC23" s="663"/>
    </row>
    <row r="24" spans="2:133" ht="11.25" customHeight="1" x14ac:dyDescent="0.15">
      <c r="B24" s="676" t="s">
        <v>291</v>
      </c>
      <c r="C24" s="677"/>
      <c r="D24" s="677"/>
      <c r="E24" s="677"/>
      <c r="F24" s="677"/>
      <c r="G24" s="677"/>
      <c r="H24" s="677"/>
      <c r="I24" s="677"/>
      <c r="J24" s="677"/>
      <c r="K24" s="677"/>
      <c r="L24" s="677"/>
      <c r="M24" s="677"/>
      <c r="N24" s="677"/>
      <c r="O24" s="677"/>
      <c r="P24" s="677"/>
      <c r="Q24" s="678"/>
      <c r="R24" s="679">
        <v>73127</v>
      </c>
      <c r="S24" s="680"/>
      <c r="T24" s="680"/>
      <c r="U24" s="680"/>
      <c r="V24" s="680"/>
      <c r="W24" s="680"/>
      <c r="X24" s="680"/>
      <c r="Y24" s="681"/>
      <c r="Z24" s="682">
        <v>0.3</v>
      </c>
      <c r="AA24" s="682"/>
      <c r="AB24" s="682"/>
      <c r="AC24" s="682"/>
      <c r="AD24" s="683" t="s">
        <v>246</v>
      </c>
      <c r="AE24" s="683"/>
      <c r="AF24" s="683"/>
      <c r="AG24" s="683"/>
      <c r="AH24" s="683"/>
      <c r="AI24" s="683"/>
      <c r="AJ24" s="683"/>
      <c r="AK24" s="683"/>
      <c r="AL24" s="684" t="s">
        <v>246</v>
      </c>
      <c r="AM24" s="685"/>
      <c r="AN24" s="685"/>
      <c r="AO24" s="686"/>
      <c r="AP24" s="697" t="s">
        <v>292</v>
      </c>
      <c r="AQ24" s="698"/>
      <c r="AR24" s="698"/>
      <c r="AS24" s="698"/>
      <c r="AT24" s="698"/>
      <c r="AU24" s="698"/>
      <c r="AV24" s="698"/>
      <c r="AW24" s="698"/>
      <c r="AX24" s="698"/>
      <c r="AY24" s="698"/>
      <c r="AZ24" s="698"/>
      <c r="BA24" s="698"/>
      <c r="BB24" s="698"/>
      <c r="BC24" s="698"/>
      <c r="BD24" s="698"/>
      <c r="BE24" s="698"/>
      <c r="BF24" s="699"/>
      <c r="BG24" s="679" t="s">
        <v>246</v>
      </c>
      <c r="BH24" s="680"/>
      <c r="BI24" s="680"/>
      <c r="BJ24" s="680"/>
      <c r="BK24" s="680"/>
      <c r="BL24" s="680"/>
      <c r="BM24" s="680"/>
      <c r="BN24" s="681"/>
      <c r="BO24" s="682" t="s">
        <v>138</v>
      </c>
      <c r="BP24" s="682"/>
      <c r="BQ24" s="682"/>
      <c r="BR24" s="682"/>
      <c r="BS24" s="688" t="s">
        <v>246</v>
      </c>
      <c r="BT24" s="680"/>
      <c r="BU24" s="680"/>
      <c r="BV24" s="680"/>
      <c r="BW24" s="680"/>
      <c r="BX24" s="680"/>
      <c r="BY24" s="680"/>
      <c r="BZ24" s="680"/>
      <c r="CA24" s="680"/>
      <c r="CB24" s="689"/>
      <c r="CD24" s="690" t="s">
        <v>293</v>
      </c>
      <c r="CE24" s="691"/>
      <c r="CF24" s="691"/>
      <c r="CG24" s="691"/>
      <c r="CH24" s="691"/>
      <c r="CI24" s="691"/>
      <c r="CJ24" s="691"/>
      <c r="CK24" s="691"/>
      <c r="CL24" s="691"/>
      <c r="CM24" s="691"/>
      <c r="CN24" s="691"/>
      <c r="CO24" s="691"/>
      <c r="CP24" s="691"/>
      <c r="CQ24" s="692"/>
      <c r="CR24" s="668">
        <v>9058890</v>
      </c>
      <c r="CS24" s="669"/>
      <c r="CT24" s="669"/>
      <c r="CU24" s="669"/>
      <c r="CV24" s="669"/>
      <c r="CW24" s="669"/>
      <c r="CX24" s="669"/>
      <c r="CY24" s="670"/>
      <c r="CZ24" s="673">
        <v>44.9</v>
      </c>
      <c r="DA24" s="674"/>
      <c r="DB24" s="674"/>
      <c r="DC24" s="693"/>
      <c r="DD24" s="712">
        <v>6840692</v>
      </c>
      <c r="DE24" s="669"/>
      <c r="DF24" s="669"/>
      <c r="DG24" s="669"/>
      <c r="DH24" s="669"/>
      <c r="DI24" s="669"/>
      <c r="DJ24" s="669"/>
      <c r="DK24" s="670"/>
      <c r="DL24" s="712">
        <v>6804496</v>
      </c>
      <c r="DM24" s="669"/>
      <c r="DN24" s="669"/>
      <c r="DO24" s="669"/>
      <c r="DP24" s="669"/>
      <c r="DQ24" s="669"/>
      <c r="DR24" s="669"/>
      <c r="DS24" s="669"/>
      <c r="DT24" s="669"/>
      <c r="DU24" s="669"/>
      <c r="DV24" s="670"/>
      <c r="DW24" s="673">
        <v>56</v>
      </c>
      <c r="DX24" s="674"/>
      <c r="DY24" s="674"/>
      <c r="DZ24" s="674"/>
      <c r="EA24" s="674"/>
      <c r="EB24" s="674"/>
      <c r="EC24" s="675"/>
    </row>
    <row r="25" spans="2:133" ht="11.25" customHeight="1" x14ac:dyDescent="0.15">
      <c r="B25" s="676" t="s">
        <v>294</v>
      </c>
      <c r="C25" s="677"/>
      <c r="D25" s="677"/>
      <c r="E25" s="677"/>
      <c r="F25" s="677"/>
      <c r="G25" s="677"/>
      <c r="H25" s="677"/>
      <c r="I25" s="677"/>
      <c r="J25" s="677"/>
      <c r="K25" s="677"/>
      <c r="L25" s="677"/>
      <c r="M25" s="677"/>
      <c r="N25" s="677"/>
      <c r="O25" s="677"/>
      <c r="P25" s="677"/>
      <c r="Q25" s="678"/>
      <c r="R25" s="679">
        <v>315756</v>
      </c>
      <c r="S25" s="680"/>
      <c r="T25" s="680"/>
      <c r="U25" s="680"/>
      <c r="V25" s="680"/>
      <c r="W25" s="680"/>
      <c r="X25" s="680"/>
      <c r="Y25" s="681"/>
      <c r="Z25" s="682">
        <v>1.5</v>
      </c>
      <c r="AA25" s="682"/>
      <c r="AB25" s="682"/>
      <c r="AC25" s="682"/>
      <c r="AD25" s="683">
        <v>17862</v>
      </c>
      <c r="AE25" s="683"/>
      <c r="AF25" s="683"/>
      <c r="AG25" s="683"/>
      <c r="AH25" s="683"/>
      <c r="AI25" s="683"/>
      <c r="AJ25" s="683"/>
      <c r="AK25" s="683"/>
      <c r="AL25" s="684">
        <v>0.1</v>
      </c>
      <c r="AM25" s="685"/>
      <c r="AN25" s="685"/>
      <c r="AO25" s="686"/>
      <c r="AP25" s="697" t="s">
        <v>295</v>
      </c>
      <c r="AQ25" s="698"/>
      <c r="AR25" s="698"/>
      <c r="AS25" s="698"/>
      <c r="AT25" s="698"/>
      <c r="AU25" s="698"/>
      <c r="AV25" s="698"/>
      <c r="AW25" s="698"/>
      <c r="AX25" s="698"/>
      <c r="AY25" s="698"/>
      <c r="AZ25" s="698"/>
      <c r="BA25" s="698"/>
      <c r="BB25" s="698"/>
      <c r="BC25" s="698"/>
      <c r="BD25" s="698"/>
      <c r="BE25" s="698"/>
      <c r="BF25" s="699"/>
      <c r="BG25" s="679" t="s">
        <v>138</v>
      </c>
      <c r="BH25" s="680"/>
      <c r="BI25" s="680"/>
      <c r="BJ25" s="680"/>
      <c r="BK25" s="680"/>
      <c r="BL25" s="680"/>
      <c r="BM25" s="680"/>
      <c r="BN25" s="681"/>
      <c r="BO25" s="682" t="s">
        <v>138</v>
      </c>
      <c r="BP25" s="682"/>
      <c r="BQ25" s="682"/>
      <c r="BR25" s="682"/>
      <c r="BS25" s="688" t="s">
        <v>138</v>
      </c>
      <c r="BT25" s="680"/>
      <c r="BU25" s="680"/>
      <c r="BV25" s="680"/>
      <c r="BW25" s="680"/>
      <c r="BX25" s="680"/>
      <c r="BY25" s="680"/>
      <c r="BZ25" s="680"/>
      <c r="CA25" s="680"/>
      <c r="CB25" s="689"/>
      <c r="CD25" s="694" t="s">
        <v>296</v>
      </c>
      <c r="CE25" s="695"/>
      <c r="CF25" s="695"/>
      <c r="CG25" s="695"/>
      <c r="CH25" s="695"/>
      <c r="CI25" s="695"/>
      <c r="CJ25" s="695"/>
      <c r="CK25" s="695"/>
      <c r="CL25" s="695"/>
      <c r="CM25" s="695"/>
      <c r="CN25" s="695"/>
      <c r="CO25" s="695"/>
      <c r="CP25" s="695"/>
      <c r="CQ25" s="696"/>
      <c r="CR25" s="679">
        <v>3444652</v>
      </c>
      <c r="CS25" s="715"/>
      <c r="CT25" s="715"/>
      <c r="CU25" s="715"/>
      <c r="CV25" s="715"/>
      <c r="CW25" s="715"/>
      <c r="CX25" s="715"/>
      <c r="CY25" s="716"/>
      <c r="CZ25" s="684">
        <v>17.100000000000001</v>
      </c>
      <c r="DA25" s="713"/>
      <c r="DB25" s="713"/>
      <c r="DC25" s="717"/>
      <c r="DD25" s="688">
        <v>3255012</v>
      </c>
      <c r="DE25" s="715"/>
      <c r="DF25" s="715"/>
      <c r="DG25" s="715"/>
      <c r="DH25" s="715"/>
      <c r="DI25" s="715"/>
      <c r="DJ25" s="715"/>
      <c r="DK25" s="716"/>
      <c r="DL25" s="688">
        <v>3218882</v>
      </c>
      <c r="DM25" s="715"/>
      <c r="DN25" s="715"/>
      <c r="DO25" s="715"/>
      <c r="DP25" s="715"/>
      <c r="DQ25" s="715"/>
      <c r="DR25" s="715"/>
      <c r="DS25" s="715"/>
      <c r="DT25" s="715"/>
      <c r="DU25" s="715"/>
      <c r="DV25" s="716"/>
      <c r="DW25" s="684">
        <v>26.5</v>
      </c>
      <c r="DX25" s="713"/>
      <c r="DY25" s="713"/>
      <c r="DZ25" s="713"/>
      <c r="EA25" s="713"/>
      <c r="EB25" s="713"/>
      <c r="EC25" s="714"/>
    </row>
    <row r="26" spans="2:133" ht="11.25" customHeight="1" x14ac:dyDescent="0.15">
      <c r="B26" s="676" t="s">
        <v>297</v>
      </c>
      <c r="C26" s="677"/>
      <c r="D26" s="677"/>
      <c r="E26" s="677"/>
      <c r="F26" s="677"/>
      <c r="G26" s="677"/>
      <c r="H26" s="677"/>
      <c r="I26" s="677"/>
      <c r="J26" s="677"/>
      <c r="K26" s="677"/>
      <c r="L26" s="677"/>
      <c r="M26" s="677"/>
      <c r="N26" s="677"/>
      <c r="O26" s="677"/>
      <c r="P26" s="677"/>
      <c r="Q26" s="678"/>
      <c r="R26" s="679">
        <v>19304</v>
      </c>
      <c r="S26" s="680"/>
      <c r="T26" s="680"/>
      <c r="U26" s="680"/>
      <c r="V26" s="680"/>
      <c r="W26" s="680"/>
      <c r="X26" s="680"/>
      <c r="Y26" s="681"/>
      <c r="Z26" s="682">
        <v>0.1</v>
      </c>
      <c r="AA26" s="682"/>
      <c r="AB26" s="682"/>
      <c r="AC26" s="682"/>
      <c r="AD26" s="683" t="s">
        <v>246</v>
      </c>
      <c r="AE26" s="683"/>
      <c r="AF26" s="683"/>
      <c r="AG26" s="683"/>
      <c r="AH26" s="683"/>
      <c r="AI26" s="683"/>
      <c r="AJ26" s="683"/>
      <c r="AK26" s="683"/>
      <c r="AL26" s="684" t="s">
        <v>138</v>
      </c>
      <c r="AM26" s="685"/>
      <c r="AN26" s="685"/>
      <c r="AO26" s="686"/>
      <c r="AP26" s="697" t="s">
        <v>298</v>
      </c>
      <c r="AQ26" s="718"/>
      <c r="AR26" s="718"/>
      <c r="AS26" s="718"/>
      <c r="AT26" s="718"/>
      <c r="AU26" s="718"/>
      <c r="AV26" s="718"/>
      <c r="AW26" s="718"/>
      <c r="AX26" s="718"/>
      <c r="AY26" s="718"/>
      <c r="AZ26" s="718"/>
      <c r="BA26" s="718"/>
      <c r="BB26" s="718"/>
      <c r="BC26" s="718"/>
      <c r="BD26" s="718"/>
      <c r="BE26" s="718"/>
      <c r="BF26" s="699"/>
      <c r="BG26" s="679" t="s">
        <v>246</v>
      </c>
      <c r="BH26" s="680"/>
      <c r="BI26" s="680"/>
      <c r="BJ26" s="680"/>
      <c r="BK26" s="680"/>
      <c r="BL26" s="680"/>
      <c r="BM26" s="680"/>
      <c r="BN26" s="681"/>
      <c r="BO26" s="682" t="s">
        <v>179</v>
      </c>
      <c r="BP26" s="682"/>
      <c r="BQ26" s="682"/>
      <c r="BR26" s="682"/>
      <c r="BS26" s="688" t="s">
        <v>246</v>
      </c>
      <c r="BT26" s="680"/>
      <c r="BU26" s="680"/>
      <c r="BV26" s="680"/>
      <c r="BW26" s="680"/>
      <c r="BX26" s="680"/>
      <c r="BY26" s="680"/>
      <c r="BZ26" s="680"/>
      <c r="CA26" s="680"/>
      <c r="CB26" s="689"/>
      <c r="CD26" s="694" t="s">
        <v>299</v>
      </c>
      <c r="CE26" s="695"/>
      <c r="CF26" s="695"/>
      <c r="CG26" s="695"/>
      <c r="CH26" s="695"/>
      <c r="CI26" s="695"/>
      <c r="CJ26" s="695"/>
      <c r="CK26" s="695"/>
      <c r="CL26" s="695"/>
      <c r="CM26" s="695"/>
      <c r="CN26" s="695"/>
      <c r="CO26" s="695"/>
      <c r="CP26" s="695"/>
      <c r="CQ26" s="696"/>
      <c r="CR26" s="679">
        <v>2246246</v>
      </c>
      <c r="CS26" s="680"/>
      <c r="CT26" s="680"/>
      <c r="CU26" s="680"/>
      <c r="CV26" s="680"/>
      <c r="CW26" s="680"/>
      <c r="CX26" s="680"/>
      <c r="CY26" s="681"/>
      <c r="CZ26" s="684">
        <v>11.1</v>
      </c>
      <c r="DA26" s="713"/>
      <c r="DB26" s="713"/>
      <c r="DC26" s="717"/>
      <c r="DD26" s="688">
        <v>2105462</v>
      </c>
      <c r="DE26" s="680"/>
      <c r="DF26" s="680"/>
      <c r="DG26" s="680"/>
      <c r="DH26" s="680"/>
      <c r="DI26" s="680"/>
      <c r="DJ26" s="680"/>
      <c r="DK26" s="681"/>
      <c r="DL26" s="688" t="s">
        <v>246</v>
      </c>
      <c r="DM26" s="680"/>
      <c r="DN26" s="680"/>
      <c r="DO26" s="680"/>
      <c r="DP26" s="680"/>
      <c r="DQ26" s="680"/>
      <c r="DR26" s="680"/>
      <c r="DS26" s="680"/>
      <c r="DT26" s="680"/>
      <c r="DU26" s="680"/>
      <c r="DV26" s="681"/>
      <c r="DW26" s="684" t="s">
        <v>138</v>
      </c>
      <c r="DX26" s="713"/>
      <c r="DY26" s="713"/>
      <c r="DZ26" s="713"/>
      <c r="EA26" s="713"/>
      <c r="EB26" s="713"/>
      <c r="EC26" s="714"/>
    </row>
    <row r="27" spans="2:133" ht="11.25" customHeight="1" x14ac:dyDescent="0.15">
      <c r="B27" s="676" t="s">
        <v>300</v>
      </c>
      <c r="C27" s="677"/>
      <c r="D27" s="677"/>
      <c r="E27" s="677"/>
      <c r="F27" s="677"/>
      <c r="G27" s="677"/>
      <c r="H27" s="677"/>
      <c r="I27" s="677"/>
      <c r="J27" s="677"/>
      <c r="K27" s="677"/>
      <c r="L27" s="677"/>
      <c r="M27" s="677"/>
      <c r="N27" s="677"/>
      <c r="O27" s="677"/>
      <c r="P27" s="677"/>
      <c r="Q27" s="678"/>
      <c r="R27" s="679">
        <v>1735818</v>
      </c>
      <c r="S27" s="680"/>
      <c r="T27" s="680"/>
      <c r="U27" s="680"/>
      <c r="V27" s="680"/>
      <c r="W27" s="680"/>
      <c r="X27" s="680"/>
      <c r="Y27" s="681"/>
      <c r="Z27" s="682">
        <v>8.1999999999999993</v>
      </c>
      <c r="AA27" s="682"/>
      <c r="AB27" s="682"/>
      <c r="AC27" s="682"/>
      <c r="AD27" s="683" t="s">
        <v>138</v>
      </c>
      <c r="AE27" s="683"/>
      <c r="AF27" s="683"/>
      <c r="AG27" s="683"/>
      <c r="AH27" s="683"/>
      <c r="AI27" s="683"/>
      <c r="AJ27" s="683"/>
      <c r="AK27" s="683"/>
      <c r="AL27" s="684" t="s">
        <v>138</v>
      </c>
      <c r="AM27" s="685"/>
      <c r="AN27" s="685"/>
      <c r="AO27" s="686"/>
      <c r="AP27" s="676" t="s">
        <v>301</v>
      </c>
      <c r="AQ27" s="677"/>
      <c r="AR27" s="677"/>
      <c r="AS27" s="677"/>
      <c r="AT27" s="677"/>
      <c r="AU27" s="677"/>
      <c r="AV27" s="677"/>
      <c r="AW27" s="677"/>
      <c r="AX27" s="677"/>
      <c r="AY27" s="677"/>
      <c r="AZ27" s="677"/>
      <c r="BA27" s="677"/>
      <c r="BB27" s="677"/>
      <c r="BC27" s="677"/>
      <c r="BD27" s="677"/>
      <c r="BE27" s="677"/>
      <c r="BF27" s="678"/>
      <c r="BG27" s="679">
        <v>4047246</v>
      </c>
      <c r="BH27" s="680"/>
      <c r="BI27" s="680"/>
      <c r="BJ27" s="680"/>
      <c r="BK27" s="680"/>
      <c r="BL27" s="680"/>
      <c r="BM27" s="680"/>
      <c r="BN27" s="681"/>
      <c r="BO27" s="682">
        <v>100</v>
      </c>
      <c r="BP27" s="682"/>
      <c r="BQ27" s="682"/>
      <c r="BR27" s="682"/>
      <c r="BS27" s="688">
        <v>56425</v>
      </c>
      <c r="BT27" s="680"/>
      <c r="BU27" s="680"/>
      <c r="BV27" s="680"/>
      <c r="BW27" s="680"/>
      <c r="BX27" s="680"/>
      <c r="BY27" s="680"/>
      <c r="BZ27" s="680"/>
      <c r="CA27" s="680"/>
      <c r="CB27" s="689"/>
      <c r="CD27" s="694" t="s">
        <v>302</v>
      </c>
      <c r="CE27" s="695"/>
      <c r="CF27" s="695"/>
      <c r="CG27" s="695"/>
      <c r="CH27" s="695"/>
      <c r="CI27" s="695"/>
      <c r="CJ27" s="695"/>
      <c r="CK27" s="695"/>
      <c r="CL27" s="695"/>
      <c r="CM27" s="695"/>
      <c r="CN27" s="695"/>
      <c r="CO27" s="695"/>
      <c r="CP27" s="695"/>
      <c r="CQ27" s="696"/>
      <c r="CR27" s="679">
        <v>2925702</v>
      </c>
      <c r="CS27" s="715"/>
      <c r="CT27" s="715"/>
      <c r="CU27" s="715"/>
      <c r="CV27" s="715"/>
      <c r="CW27" s="715"/>
      <c r="CX27" s="715"/>
      <c r="CY27" s="716"/>
      <c r="CZ27" s="684">
        <v>14.5</v>
      </c>
      <c r="DA27" s="713"/>
      <c r="DB27" s="713"/>
      <c r="DC27" s="717"/>
      <c r="DD27" s="688">
        <v>1003641</v>
      </c>
      <c r="DE27" s="715"/>
      <c r="DF27" s="715"/>
      <c r="DG27" s="715"/>
      <c r="DH27" s="715"/>
      <c r="DI27" s="715"/>
      <c r="DJ27" s="715"/>
      <c r="DK27" s="716"/>
      <c r="DL27" s="688">
        <v>1003575</v>
      </c>
      <c r="DM27" s="715"/>
      <c r="DN27" s="715"/>
      <c r="DO27" s="715"/>
      <c r="DP27" s="715"/>
      <c r="DQ27" s="715"/>
      <c r="DR27" s="715"/>
      <c r="DS27" s="715"/>
      <c r="DT27" s="715"/>
      <c r="DU27" s="715"/>
      <c r="DV27" s="716"/>
      <c r="DW27" s="684">
        <v>8.3000000000000007</v>
      </c>
      <c r="DX27" s="713"/>
      <c r="DY27" s="713"/>
      <c r="DZ27" s="713"/>
      <c r="EA27" s="713"/>
      <c r="EB27" s="713"/>
      <c r="EC27" s="714"/>
    </row>
    <row r="28" spans="2:133" ht="11.25" customHeight="1" x14ac:dyDescent="0.15">
      <c r="B28" s="721" t="s">
        <v>303</v>
      </c>
      <c r="C28" s="722"/>
      <c r="D28" s="722"/>
      <c r="E28" s="722"/>
      <c r="F28" s="722"/>
      <c r="G28" s="722"/>
      <c r="H28" s="722"/>
      <c r="I28" s="722"/>
      <c r="J28" s="722"/>
      <c r="K28" s="722"/>
      <c r="L28" s="722"/>
      <c r="M28" s="722"/>
      <c r="N28" s="722"/>
      <c r="O28" s="722"/>
      <c r="P28" s="722"/>
      <c r="Q28" s="723"/>
      <c r="R28" s="679" t="s">
        <v>138</v>
      </c>
      <c r="S28" s="680"/>
      <c r="T28" s="680"/>
      <c r="U28" s="680"/>
      <c r="V28" s="680"/>
      <c r="W28" s="680"/>
      <c r="X28" s="680"/>
      <c r="Y28" s="681"/>
      <c r="Z28" s="682" t="s">
        <v>138</v>
      </c>
      <c r="AA28" s="682"/>
      <c r="AB28" s="682"/>
      <c r="AC28" s="682"/>
      <c r="AD28" s="683" t="s">
        <v>179</v>
      </c>
      <c r="AE28" s="683"/>
      <c r="AF28" s="683"/>
      <c r="AG28" s="683"/>
      <c r="AH28" s="683"/>
      <c r="AI28" s="683"/>
      <c r="AJ28" s="683"/>
      <c r="AK28" s="683"/>
      <c r="AL28" s="684" t="s">
        <v>138</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304</v>
      </c>
      <c r="CE28" s="695"/>
      <c r="CF28" s="695"/>
      <c r="CG28" s="695"/>
      <c r="CH28" s="695"/>
      <c r="CI28" s="695"/>
      <c r="CJ28" s="695"/>
      <c r="CK28" s="695"/>
      <c r="CL28" s="695"/>
      <c r="CM28" s="695"/>
      <c r="CN28" s="695"/>
      <c r="CO28" s="695"/>
      <c r="CP28" s="695"/>
      <c r="CQ28" s="696"/>
      <c r="CR28" s="679">
        <v>2688536</v>
      </c>
      <c r="CS28" s="680"/>
      <c r="CT28" s="680"/>
      <c r="CU28" s="680"/>
      <c r="CV28" s="680"/>
      <c r="CW28" s="680"/>
      <c r="CX28" s="680"/>
      <c r="CY28" s="681"/>
      <c r="CZ28" s="684">
        <v>13.3</v>
      </c>
      <c r="DA28" s="713"/>
      <c r="DB28" s="713"/>
      <c r="DC28" s="717"/>
      <c r="DD28" s="688">
        <v>2582039</v>
      </c>
      <c r="DE28" s="680"/>
      <c r="DF28" s="680"/>
      <c r="DG28" s="680"/>
      <c r="DH28" s="680"/>
      <c r="DI28" s="680"/>
      <c r="DJ28" s="680"/>
      <c r="DK28" s="681"/>
      <c r="DL28" s="688">
        <v>2582039</v>
      </c>
      <c r="DM28" s="680"/>
      <c r="DN28" s="680"/>
      <c r="DO28" s="680"/>
      <c r="DP28" s="680"/>
      <c r="DQ28" s="680"/>
      <c r="DR28" s="680"/>
      <c r="DS28" s="680"/>
      <c r="DT28" s="680"/>
      <c r="DU28" s="680"/>
      <c r="DV28" s="681"/>
      <c r="DW28" s="684">
        <v>21.2</v>
      </c>
      <c r="DX28" s="713"/>
      <c r="DY28" s="713"/>
      <c r="DZ28" s="713"/>
      <c r="EA28" s="713"/>
      <c r="EB28" s="713"/>
      <c r="EC28" s="714"/>
    </row>
    <row r="29" spans="2:133" ht="11.25" customHeight="1" x14ac:dyDescent="0.15">
      <c r="B29" s="676" t="s">
        <v>305</v>
      </c>
      <c r="C29" s="677"/>
      <c r="D29" s="677"/>
      <c r="E29" s="677"/>
      <c r="F29" s="677"/>
      <c r="G29" s="677"/>
      <c r="H29" s="677"/>
      <c r="I29" s="677"/>
      <c r="J29" s="677"/>
      <c r="K29" s="677"/>
      <c r="L29" s="677"/>
      <c r="M29" s="677"/>
      <c r="N29" s="677"/>
      <c r="O29" s="677"/>
      <c r="P29" s="677"/>
      <c r="Q29" s="678"/>
      <c r="R29" s="679">
        <v>1556608</v>
      </c>
      <c r="S29" s="680"/>
      <c r="T29" s="680"/>
      <c r="U29" s="680"/>
      <c r="V29" s="680"/>
      <c r="W29" s="680"/>
      <c r="X29" s="680"/>
      <c r="Y29" s="681"/>
      <c r="Z29" s="682">
        <v>7.4</v>
      </c>
      <c r="AA29" s="682"/>
      <c r="AB29" s="682"/>
      <c r="AC29" s="682"/>
      <c r="AD29" s="683" t="s">
        <v>179</v>
      </c>
      <c r="AE29" s="683"/>
      <c r="AF29" s="683"/>
      <c r="AG29" s="683"/>
      <c r="AH29" s="683"/>
      <c r="AI29" s="683"/>
      <c r="AJ29" s="683"/>
      <c r="AK29" s="683"/>
      <c r="AL29" s="684" t="s">
        <v>246</v>
      </c>
      <c r="AM29" s="685"/>
      <c r="AN29" s="685"/>
      <c r="AO29" s="686"/>
      <c r="AP29" s="658" t="s">
        <v>224</v>
      </c>
      <c r="AQ29" s="659"/>
      <c r="AR29" s="659"/>
      <c r="AS29" s="659"/>
      <c r="AT29" s="659"/>
      <c r="AU29" s="659"/>
      <c r="AV29" s="659"/>
      <c r="AW29" s="659"/>
      <c r="AX29" s="659"/>
      <c r="AY29" s="659"/>
      <c r="AZ29" s="659"/>
      <c r="BA29" s="659"/>
      <c r="BB29" s="659"/>
      <c r="BC29" s="659"/>
      <c r="BD29" s="659"/>
      <c r="BE29" s="659"/>
      <c r="BF29" s="660"/>
      <c r="BG29" s="658" t="s">
        <v>306</v>
      </c>
      <c r="BH29" s="719"/>
      <c r="BI29" s="719"/>
      <c r="BJ29" s="719"/>
      <c r="BK29" s="719"/>
      <c r="BL29" s="719"/>
      <c r="BM29" s="719"/>
      <c r="BN29" s="719"/>
      <c r="BO29" s="719"/>
      <c r="BP29" s="719"/>
      <c r="BQ29" s="720"/>
      <c r="BR29" s="658" t="s">
        <v>307</v>
      </c>
      <c r="BS29" s="719"/>
      <c r="BT29" s="719"/>
      <c r="BU29" s="719"/>
      <c r="BV29" s="719"/>
      <c r="BW29" s="719"/>
      <c r="BX29" s="719"/>
      <c r="BY29" s="719"/>
      <c r="BZ29" s="719"/>
      <c r="CA29" s="719"/>
      <c r="CB29" s="720"/>
      <c r="CD29" s="742" t="s">
        <v>308</v>
      </c>
      <c r="CE29" s="743"/>
      <c r="CF29" s="694" t="s">
        <v>309</v>
      </c>
      <c r="CG29" s="695"/>
      <c r="CH29" s="695"/>
      <c r="CI29" s="695"/>
      <c r="CJ29" s="695"/>
      <c r="CK29" s="695"/>
      <c r="CL29" s="695"/>
      <c r="CM29" s="695"/>
      <c r="CN29" s="695"/>
      <c r="CO29" s="695"/>
      <c r="CP29" s="695"/>
      <c r="CQ29" s="696"/>
      <c r="CR29" s="679">
        <v>2688536</v>
      </c>
      <c r="CS29" s="715"/>
      <c r="CT29" s="715"/>
      <c r="CU29" s="715"/>
      <c r="CV29" s="715"/>
      <c r="CW29" s="715"/>
      <c r="CX29" s="715"/>
      <c r="CY29" s="716"/>
      <c r="CZ29" s="684">
        <v>13.3</v>
      </c>
      <c r="DA29" s="713"/>
      <c r="DB29" s="713"/>
      <c r="DC29" s="717"/>
      <c r="DD29" s="688">
        <v>2582039</v>
      </c>
      <c r="DE29" s="715"/>
      <c r="DF29" s="715"/>
      <c r="DG29" s="715"/>
      <c r="DH29" s="715"/>
      <c r="DI29" s="715"/>
      <c r="DJ29" s="715"/>
      <c r="DK29" s="716"/>
      <c r="DL29" s="688">
        <v>2582039</v>
      </c>
      <c r="DM29" s="715"/>
      <c r="DN29" s="715"/>
      <c r="DO29" s="715"/>
      <c r="DP29" s="715"/>
      <c r="DQ29" s="715"/>
      <c r="DR29" s="715"/>
      <c r="DS29" s="715"/>
      <c r="DT29" s="715"/>
      <c r="DU29" s="715"/>
      <c r="DV29" s="716"/>
      <c r="DW29" s="684">
        <v>21.2</v>
      </c>
      <c r="DX29" s="713"/>
      <c r="DY29" s="713"/>
      <c r="DZ29" s="713"/>
      <c r="EA29" s="713"/>
      <c r="EB29" s="713"/>
      <c r="EC29" s="714"/>
    </row>
    <row r="30" spans="2:133" ht="11.25" customHeight="1" x14ac:dyDescent="0.15">
      <c r="B30" s="676" t="s">
        <v>310</v>
      </c>
      <c r="C30" s="677"/>
      <c r="D30" s="677"/>
      <c r="E30" s="677"/>
      <c r="F30" s="677"/>
      <c r="G30" s="677"/>
      <c r="H30" s="677"/>
      <c r="I30" s="677"/>
      <c r="J30" s="677"/>
      <c r="K30" s="677"/>
      <c r="L30" s="677"/>
      <c r="M30" s="677"/>
      <c r="N30" s="677"/>
      <c r="O30" s="677"/>
      <c r="P30" s="677"/>
      <c r="Q30" s="678"/>
      <c r="R30" s="679">
        <v>72879</v>
      </c>
      <c r="S30" s="680"/>
      <c r="T30" s="680"/>
      <c r="U30" s="680"/>
      <c r="V30" s="680"/>
      <c r="W30" s="680"/>
      <c r="X30" s="680"/>
      <c r="Y30" s="681"/>
      <c r="Z30" s="682">
        <v>0.3</v>
      </c>
      <c r="AA30" s="682"/>
      <c r="AB30" s="682"/>
      <c r="AC30" s="682"/>
      <c r="AD30" s="683">
        <v>25031</v>
      </c>
      <c r="AE30" s="683"/>
      <c r="AF30" s="683"/>
      <c r="AG30" s="683"/>
      <c r="AH30" s="683"/>
      <c r="AI30" s="683"/>
      <c r="AJ30" s="683"/>
      <c r="AK30" s="683"/>
      <c r="AL30" s="684">
        <v>0.2</v>
      </c>
      <c r="AM30" s="685"/>
      <c r="AN30" s="685"/>
      <c r="AO30" s="686"/>
      <c r="AP30" s="727" t="s">
        <v>311</v>
      </c>
      <c r="AQ30" s="728"/>
      <c r="AR30" s="728"/>
      <c r="AS30" s="728"/>
      <c r="AT30" s="733" t="s">
        <v>312</v>
      </c>
      <c r="AU30" s="230"/>
      <c r="AV30" s="230"/>
      <c r="AW30" s="230"/>
      <c r="AX30" s="665" t="s">
        <v>188</v>
      </c>
      <c r="AY30" s="666"/>
      <c r="AZ30" s="666"/>
      <c r="BA30" s="666"/>
      <c r="BB30" s="666"/>
      <c r="BC30" s="666"/>
      <c r="BD30" s="666"/>
      <c r="BE30" s="666"/>
      <c r="BF30" s="667"/>
      <c r="BG30" s="739">
        <v>99</v>
      </c>
      <c r="BH30" s="740"/>
      <c r="BI30" s="740"/>
      <c r="BJ30" s="740"/>
      <c r="BK30" s="740"/>
      <c r="BL30" s="740"/>
      <c r="BM30" s="674">
        <v>95.3</v>
      </c>
      <c r="BN30" s="740"/>
      <c r="BO30" s="740"/>
      <c r="BP30" s="740"/>
      <c r="BQ30" s="741"/>
      <c r="BR30" s="739">
        <v>98.9</v>
      </c>
      <c r="BS30" s="740"/>
      <c r="BT30" s="740"/>
      <c r="BU30" s="740"/>
      <c r="BV30" s="740"/>
      <c r="BW30" s="740"/>
      <c r="BX30" s="674">
        <v>94</v>
      </c>
      <c r="BY30" s="740"/>
      <c r="BZ30" s="740"/>
      <c r="CA30" s="740"/>
      <c r="CB30" s="741"/>
      <c r="CD30" s="744"/>
      <c r="CE30" s="745"/>
      <c r="CF30" s="694" t="s">
        <v>313</v>
      </c>
      <c r="CG30" s="695"/>
      <c r="CH30" s="695"/>
      <c r="CI30" s="695"/>
      <c r="CJ30" s="695"/>
      <c r="CK30" s="695"/>
      <c r="CL30" s="695"/>
      <c r="CM30" s="695"/>
      <c r="CN30" s="695"/>
      <c r="CO30" s="695"/>
      <c r="CP30" s="695"/>
      <c r="CQ30" s="696"/>
      <c r="CR30" s="679">
        <v>2530367</v>
      </c>
      <c r="CS30" s="680"/>
      <c r="CT30" s="680"/>
      <c r="CU30" s="680"/>
      <c r="CV30" s="680"/>
      <c r="CW30" s="680"/>
      <c r="CX30" s="680"/>
      <c r="CY30" s="681"/>
      <c r="CZ30" s="684">
        <v>12.5</v>
      </c>
      <c r="DA30" s="713"/>
      <c r="DB30" s="713"/>
      <c r="DC30" s="717"/>
      <c r="DD30" s="688">
        <v>2429988</v>
      </c>
      <c r="DE30" s="680"/>
      <c r="DF30" s="680"/>
      <c r="DG30" s="680"/>
      <c r="DH30" s="680"/>
      <c r="DI30" s="680"/>
      <c r="DJ30" s="680"/>
      <c r="DK30" s="681"/>
      <c r="DL30" s="688">
        <v>2429988</v>
      </c>
      <c r="DM30" s="680"/>
      <c r="DN30" s="680"/>
      <c r="DO30" s="680"/>
      <c r="DP30" s="680"/>
      <c r="DQ30" s="680"/>
      <c r="DR30" s="680"/>
      <c r="DS30" s="680"/>
      <c r="DT30" s="680"/>
      <c r="DU30" s="680"/>
      <c r="DV30" s="681"/>
      <c r="DW30" s="684">
        <v>20</v>
      </c>
      <c r="DX30" s="713"/>
      <c r="DY30" s="713"/>
      <c r="DZ30" s="713"/>
      <c r="EA30" s="713"/>
      <c r="EB30" s="713"/>
      <c r="EC30" s="714"/>
    </row>
    <row r="31" spans="2:133" ht="11.25" customHeight="1" x14ac:dyDescent="0.15">
      <c r="B31" s="676" t="s">
        <v>314</v>
      </c>
      <c r="C31" s="677"/>
      <c r="D31" s="677"/>
      <c r="E31" s="677"/>
      <c r="F31" s="677"/>
      <c r="G31" s="677"/>
      <c r="H31" s="677"/>
      <c r="I31" s="677"/>
      <c r="J31" s="677"/>
      <c r="K31" s="677"/>
      <c r="L31" s="677"/>
      <c r="M31" s="677"/>
      <c r="N31" s="677"/>
      <c r="O31" s="677"/>
      <c r="P31" s="677"/>
      <c r="Q31" s="678"/>
      <c r="R31" s="679">
        <v>102431</v>
      </c>
      <c r="S31" s="680"/>
      <c r="T31" s="680"/>
      <c r="U31" s="680"/>
      <c r="V31" s="680"/>
      <c r="W31" s="680"/>
      <c r="X31" s="680"/>
      <c r="Y31" s="681"/>
      <c r="Z31" s="682">
        <v>0.5</v>
      </c>
      <c r="AA31" s="682"/>
      <c r="AB31" s="682"/>
      <c r="AC31" s="682"/>
      <c r="AD31" s="683" t="s">
        <v>138</v>
      </c>
      <c r="AE31" s="683"/>
      <c r="AF31" s="683"/>
      <c r="AG31" s="683"/>
      <c r="AH31" s="683"/>
      <c r="AI31" s="683"/>
      <c r="AJ31" s="683"/>
      <c r="AK31" s="683"/>
      <c r="AL31" s="684" t="s">
        <v>179</v>
      </c>
      <c r="AM31" s="685"/>
      <c r="AN31" s="685"/>
      <c r="AO31" s="686"/>
      <c r="AP31" s="729"/>
      <c r="AQ31" s="730"/>
      <c r="AR31" s="730"/>
      <c r="AS31" s="730"/>
      <c r="AT31" s="734"/>
      <c r="AU31" s="229" t="s">
        <v>315</v>
      </c>
      <c r="AV31" s="229"/>
      <c r="AW31" s="229"/>
      <c r="AX31" s="676" t="s">
        <v>316</v>
      </c>
      <c r="AY31" s="677"/>
      <c r="AZ31" s="677"/>
      <c r="BA31" s="677"/>
      <c r="BB31" s="677"/>
      <c r="BC31" s="677"/>
      <c r="BD31" s="677"/>
      <c r="BE31" s="677"/>
      <c r="BF31" s="678"/>
      <c r="BG31" s="736">
        <v>99.4</v>
      </c>
      <c r="BH31" s="715"/>
      <c r="BI31" s="715"/>
      <c r="BJ31" s="715"/>
      <c r="BK31" s="715"/>
      <c r="BL31" s="715"/>
      <c r="BM31" s="685">
        <v>98.5</v>
      </c>
      <c r="BN31" s="737"/>
      <c r="BO31" s="737"/>
      <c r="BP31" s="737"/>
      <c r="BQ31" s="738"/>
      <c r="BR31" s="736">
        <v>99.4</v>
      </c>
      <c r="BS31" s="715"/>
      <c r="BT31" s="715"/>
      <c r="BU31" s="715"/>
      <c r="BV31" s="715"/>
      <c r="BW31" s="715"/>
      <c r="BX31" s="685">
        <v>97.9</v>
      </c>
      <c r="BY31" s="737"/>
      <c r="BZ31" s="737"/>
      <c r="CA31" s="737"/>
      <c r="CB31" s="738"/>
      <c r="CD31" s="744"/>
      <c r="CE31" s="745"/>
      <c r="CF31" s="694" t="s">
        <v>317</v>
      </c>
      <c r="CG31" s="695"/>
      <c r="CH31" s="695"/>
      <c r="CI31" s="695"/>
      <c r="CJ31" s="695"/>
      <c r="CK31" s="695"/>
      <c r="CL31" s="695"/>
      <c r="CM31" s="695"/>
      <c r="CN31" s="695"/>
      <c r="CO31" s="695"/>
      <c r="CP31" s="695"/>
      <c r="CQ31" s="696"/>
      <c r="CR31" s="679">
        <v>158169</v>
      </c>
      <c r="CS31" s="715"/>
      <c r="CT31" s="715"/>
      <c r="CU31" s="715"/>
      <c r="CV31" s="715"/>
      <c r="CW31" s="715"/>
      <c r="CX31" s="715"/>
      <c r="CY31" s="716"/>
      <c r="CZ31" s="684">
        <v>0.8</v>
      </c>
      <c r="DA31" s="713"/>
      <c r="DB31" s="713"/>
      <c r="DC31" s="717"/>
      <c r="DD31" s="688">
        <v>152051</v>
      </c>
      <c r="DE31" s="715"/>
      <c r="DF31" s="715"/>
      <c r="DG31" s="715"/>
      <c r="DH31" s="715"/>
      <c r="DI31" s="715"/>
      <c r="DJ31" s="715"/>
      <c r="DK31" s="716"/>
      <c r="DL31" s="688">
        <v>152051</v>
      </c>
      <c r="DM31" s="715"/>
      <c r="DN31" s="715"/>
      <c r="DO31" s="715"/>
      <c r="DP31" s="715"/>
      <c r="DQ31" s="715"/>
      <c r="DR31" s="715"/>
      <c r="DS31" s="715"/>
      <c r="DT31" s="715"/>
      <c r="DU31" s="715"/>
      <c r="DV31" s="716"/>
      <c r="DW31" s="684">
        <v>1.3</v>
      </c>
      <c r="DX31" s="713"/>
      <c r="DY31" s="713"/>
      <c r="DZ31" s="713"/>
      <c r="EA31" s="713"/>
      <c r="EB31" s="713"/>
      <c r="EC31" s="714"/>
    </row>
    <row r="32" spans="2:133" ht="11.25" customHeight="1" x14ac:dyDescent="0.15">
      <c r="B32" s="676" t="s">
        <v>318</v>
      </c>
      <c r="C32" s="677"/>
      <c r="D32" s="677"/>
      <c r="E32" s="677"/>
      <c r="F32" s="677"/>
      <c r="G32" s="677"/>
      <c r="H32" s="677"/>
      <c r="I32" s="677"/>
      <c r="J32" s="677"/>
      <c r="K32" s="677"/>
      <c r="L32" s="677"/>
      <c r="M32" s="677"/>
      <c r="N32" s="677"/>
      <c r="O32" s="677"/>
      <c r="P32" s="677"/>
      <c r="Q32" s="678"/>
      <c r="R32" s="679">
        <v>109881</v>
      </c>
      <c r="S32" s="680"/>
      <c r="T32" s="680"/>
      <c r="U32" s="680"/>
      <c r="V32" s="680"/>
      <c r="W32" s="680"/>
      <c r="X32" s="680"/>
      <c r="Y32" s="681"/>
      <c r="Z32" s="682">
        <v>0.5</v>
      </c>
      <c r="AA32" s="682"/>
      <c r="AB32" s="682"/>
      <c r="AC32" s="682"/>
      <c r="AD32" s="683" t="s">
        <v>246</v>
      </c>
      <c r="AE32" s="683"/>
      <c r="AF32" s="683"/>
      <c r="AG32" s="683"/>
      <c r="AH32" s="683"/>
      <c r="AI32" s="683"/>
      <c r="AJ32" s="683"/>
      <c r="AK32" s="683"/>
      <c r="AL32" s="684" t="s">
        <v>138</v>
      </c>
      <c r="AM32" s="685"/>
      <c r="AN32" s="685"/>
      <c r="AO32" s="686"/>
      <c r="AP32" s="731"/>
      <c r="AQ32" s="732"/>
      <c r="AR32" s="732"/>
      <c r="AS32" s="732"/>
      <c r="AT32" s="735"/>
      <c r="AU32" s="231"/>
      <c r="AV32" s="231"/>
      <c r="AW32" s="231"/>
      <c r="AX32" s="724" t="s">
        <v>319</v>
      </c>
      <c r="AY32" s="725"/>
      <c r="AZ32" s="725"/>
      <c r="BA32" s="725"/>
      <c r="BB32" s="725"/>
      <c r="BC32" s="725"/>
      <c r="BD32" s="725"/>
      <c r="BE32" s="725"/>
      <c r="BF32" s="726"/>
      <c r="BG32" s="748">
        <v>98.3</v>
      </c>
      <c r="BH32" s="749"/>
      <c r="BI32" s="749"/>
      <c r="BJ32" s="749"/>
      <c r="BK32" s="749"/>
      <c r="BL32" s="749"/>
      <c r="BM32" s="750">
        <v>91.2</v>
      </c>
      <c r="BN32" s="749"/>
      <c r="BO32" s="749"/>
      <c r="BP32" s="749"/>
      <c r="BQ32" s="751"/>
      <c r="BR32" s="748">
        <v>98.2</v>
      </c>
      <c r="BS32" s="749"/>
      <c r="BT32" s="749"/>
      <c r="BU32" s="749"/>
      <c r="BV32" s="749"/>
      <c r="BW32" s="749"/>
      <c r="BX32" s="750">
        <v>90.1</v>
      </c>
      <c r="BY32" s="749"/>
      <c r="BZ32" s="749"/>
      <c r="CA32" s="749"/>
      <c r="CB32" s="751"/>
      <c r="CD32" s="746"/>
      <c r="CE32" s="747"/>
      <c r="CF32" s="694" t="s">
        <v>320</v>
      </c>
      <c r="CG32" s="695"/>
      <c r="CH32" s="695"/>
      <c r="CI32" s="695"/>
      <c r="CJ32" s="695"/>
      <c r="CK32" s="695"/>
      <c r="CL32" s="695"/>
      <c r="CM32" s="695"/>
      <c r="CN32" s="695"/>
      <c r="CO32" s="695"/>
      <c r="CP32" s="695"/>
      <c r="CQ32" s="696"/>
      <c r="CR32" s="679" t="s">
        <v>138</v>
      </c>
      <c r="CS32" s="680"/>
      <c r="CT32" s="680"/>
      <c r="CU32" s="680"/>
      <c r="CV32" s="680"/>
      <c r="CW32" s="680"/>
      <c r="CX32" s="680"/>
      <c r="CY32" s="681"/>
      <c r="CZ32" s="684" t="s">
        <v>246</v>
      </c>
      <c r="DA32" s="713"/>
      <c r="DB32" s="713"/>
      <c r="DC32" s="717"/>
      <c r="DD32" s="688" t="s">
        <v>246</v>
      </c>
      <c r="DE32" s="680"/>
      <c r="DF32" s="680"/>
      <c r="DG32" s="680"/>
      <c r="DH32" s="680"/>
      <c r="DI32" s="680"/>
      <c r="DJ32" s="680"/>
      <c r="DK32" s="681"/>
      <c r="DL32" s="688" t="s">
        <v>246</v>
      </c>
      <c r="DM32" s="680"/>
      <c r="DN32" s="680"/>
      <c r="DO32" s="680"/>
      <c r="DP32" s="680"/>
      <c r="DQ32" s="680"/>
      <c r="DR32" s="680"/>
      <c r="DS32" s="680"/>
      <c r="DT32" s="680"/>
      <c r="DU32" s="680"/>
      <c r="DV32" s="681"/>
      <c r="DW32" s="684" t="s">
        <v>138</v>
      </c>
      <c r="DX32" s="713"/>
      <c r="DY32" s="713"/>
      <c r="DZ32" s="713"/>
      <c r="EA32" s="713"/>
      <c r="EB32" s="713"/>
      <c r="EC32" s="714"/>
    </row>
    <row r="33" spans="2:133" ht="11.25" customHeight="1" x14ac:dyDescent="0.15">
      <c r="B33" s="676" t="s">
        <v>321</v>
      </c>
      <c r="C33" s="677"/>
      <c r="D33" s="677"/>
      <c r="E33" s="677"/>
      <c r="F33" s="677"/>
      <c r="G33" s="677"/>
      <c r="H33" s="677"/>
      <c r="I33" s="677"/>
      <c r="J33" s="677"/>
      <c r="K33" s="677"/>
      <c r="L33" s="677"/>
      <c r="M33" s="677"/>
      <c r="N33" s="677"/>
      <c r="O33" s="677"/>
      <c r="P33" s="677"/>
      <c r="Q33" s="678"/>
      <c r="R33" s="679">
        <v>1036970</v>
      </c>
      <c r="S33" s="680"/>
      <c r="T33" s="680"/>
      <c r="U33" s="680"/>
      <c r="V33" s="680"/>
      <c r="W33" s="680"/>
      <c r="X33" s="680"/>
      <c r="Y33" s="681"/>
      <c r="Z33" s="682">
        <v>4.9000000000000004</v>
      </c>
      <c r="AA33" s="682"/>
      <c r="AB33" s="682"/>
      <c r="AC33" s="682"/>
      <c r="AD33" s="683" t="s">
        <v>246</v>
      </c>
      <c r="AE33" s="683"/>
      <c r="AF33" s="683"/>
      <c r="AG33" s="683"/>
      <c r="AH33" s="683"/>
      <c r="AI33" s="683"/>
      <c r="AJ33" s="683"/>
      <c r="AK33" s="683"/>
      <c r="AL33" s="684" t="s">
        <v>179</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322</v>
      </c>
      <c r="CE33" s="695"/>
      <c r="CF33" s="695"/>
      <c r="CG33" s="695"/>
      <c r="CH33" s="695"/>
      <c r="CI33" s="695"/>
      <c r="CJ33" s="695"/>
      <c r="CK33" s="695"/>
      <c r="CL33" s="695"/>
      <c r="CM33" s="695"/>
      <c r="CN33" s="695"/>
      <c r="CO33" s="695"/>
      <c r="CP33" s="695"/>
      <c r="CQ33" s="696"/>
      <c r="CR33" s="679">
        <v>7745711</v>
      </c>
      <c r="CS33" s="715"/>
      <c r="CT33" s="715"/>
      <c r="CU33" s="715"/>
      <c r="CV33" s="715"/>
      <c r="CW33" s="715"/>
      <c r="CX33" s="715"/>
      <c r="CY33" s="716"/>
      <c r="CZ33" s="684">
        <v>38.4</v>
      </c>
      <c r="DA33" s="713"/>
      <c r="DB33" s="713"/>
      <c r="DC33" s="717"/>
      <c r="DD33" s="688">
        <v>5971723</v>
      </c>
      <c r="DE33" s="715"/>
      <c r="DF33" s="715"/>
      <c r="DG33" s="715"/>
      <c r="DH33" s="715"/>
      <c r="DI33" s="715"/>
      <c r="DJ33" s="715"/>
      <c r="DK33" s="716"/>
      <c r="DL33" s="688">
        <v>4544626</v>
      </c>
      <c r="DM33" s="715"/>
      <c r="DN33" s="715"/>
      <c r="DO33" s="715"/>
      <c r="DP33" s="715"/>
      <c r="DQ33" s="715"/>
      <c r="DR33" s="715"/>
      <c r="DS33" s="715"/>
      <c r="DT33" s="715"/>
      <c r="DU33" s="715"/>
      <c r="DV33" s="716"/>
      <c r="DW33" s="684">
        <v>37.4</v>
      </c>
      <c r="DX33" s="713"/>
      <c r="DY33" s="713"/>
      <c r="DZ33" s="713"/>
      <c r="EA33" s="713"/>
      <c r="EB33" s="713"/>
      <c r="EC33" s="714"/>
    </row>
    <row r="34" spans="2:133" ht="11.25" customHeight="1" x14ac:dyDescent="0.15">
      <c r="B34" s="676" t="s">
        <v>323</v>
      </c>
      <c r="C34" s="677"/>
      <c r="D34" s="677"/>
      <c r="E34" s="677"/>
      <c r="F34" s="677"/>
      <c r="G34" s="677"/>
      <c r="H34" s="677"/>
      <c r="I34" s="677"/>
      <c r="J34" s="677"/>
      <c r="K34" s="677"/>
      <c r="L34" s="677"/>
      <c r="M34" s="677"/>
      <c r="N34" s="677"/>
      <c r="O34" s="677"/>
      <c r="P34" s="677"/>
      <c r="Q34" s="678"/>
      <c r="R34" s="679">
        <v>571060</v>
      </c>
      <c r="S34" s="680"/>
      <c r="T34" s="680"/>
      <c r="U34" s="680"/>
      <c r="V34" s="680"/>
      <c r="W34" s="680"/>
      <c r="X34" s="680"/>
      <c r="Y34" s="681"/>
      <c r="Z34" s="682">
        <v>2.7</v>
      </c>
      <c r="AA34" s="682"/>
      <c r="AB34" s="682"/>
      <c r="AC34" s="682"/>
      <c r="AD34" s="683">
        <v>1427</v>
      </c>
      <c r="AE34" s="683"/>
      <c r="AF34" s="683"/>
      <c r="AG34" s="683"/>
      <c r="AH34" s="683"/>
      <c r="AI34" s="683"/>
      <c r="AJ34" s="683"/>
      <c r="AK34" s="683"/>
      <c r="AL34" s="684">
        <v>0</v>
      </c>
      <c r="AM34" s="685"/>
      <c r="AN34" s="685"/>
      <c r="AO34" s="686"/>
      <c r="AP34" s="234"/>
      <c r="AQ34" s="658" t="s">
        <v>324</v>
      </c>
      <c r="AR34" s="659"/>
      <c r="AS34" s="659"/>
      <c r="AT34" s="659"/>
      <c r="AU34" s="659"/>
      <c r="AV34" s="659"/>
      <c r="AW34" s="659"/>
      <c r="AX34" s="659"/>
      <c r="AY34" s="659"/>
      <c r="AZ34" s="659"/>
      <c r="BA34" s="659"/>
      <c r="BB34" s="659"/>
      <c r="BC34" s="659"/>
      <c r="BD34" s="659"/>
      <c r="BE34" s="659"/>
      <c r="BF34" s="660"/>
      <c r="BG34" s="658" t="s">
        <v>325</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326</v>
      </c>
      <c r="CE34" s="695"/>
      <c r="CF34" s="695"/>
      <c r="CG34" s="695"/>
      <c r="CH34" s="695"/>
      <c r="CI34" s="695"/>
      <c r="CJ34" s="695"/>
      <c r="CK34" s="695"/>
      <c r="CL34" s="695"/>
      <c r="CM34" s="695"/>
      <c r="CN34" s="695"/>
      <c r="CO34" s="695"/>
      <c r="CP34" s="695"/>
      <c r="CQ34" s="696"/>
      <c r="CR34" s="679">
        <v>2657286</v>
      </c>
      <c r="CS34" s="680"/>
      <c r="CT34" s="680"/>
      <c r="CU34" s="680"/>
      <c r="CV34" s="680"/>
      <c r="CW34" s="680"/>
      <c r="CX34" s="680"/>
      <c r="CY34" s="681"/>
      <c r="CZ34" s="684">
        <v>13.2</v>
      </c>
      <c r="DA34" s="713"/>
      <c r="DB34" s="713"/>
      <c r="DC34" s="717"/>
      <c r="DD34" s="688">
        <v>1902431</v>
      </c>
      <c r="DE34" s="680"/>
      <c r="DF34" s="680"/>
      <c r="DG34" s="680"/>
      <c r="DH34" s="680"/>
      <c r="DI34" s="680"/>
      <c r="DJ34" s="680"/>
      <c r="DK34" s="681"/>
      <c r="DL34" s="688">
        <v>1722907</v>
      </c>
      <c r="DM34" s="680"/>
      <c r="DN34" s="680"/>
      <c r="DO34" s="680"/>
      <c r="DP34" s="680"/>
      <c r="DQ34" s="680"/>
      <c r="DR34" s="680"/>
      <c r="DS34" s="680"/>
      <c r="DT34" s="680"/>
      <c r="DU34" s="680"/>
      <c r="DV34" s="681"/>
      <c r="DW34" s="684">
        <v>14.2</v>
      </c>
      <c r="DX34" s="713"/>
      <c r="DY34" s="713"/>
      <c r="DZ34" s="713"/>
      <c r="EA34" s="713"/>
      <c r="EB34" s="713"/>
      <c r="EC34" s="714"/>
    </row>
    <row r="35" spans="2:133" ht="11.25" customHeight="1" x14ac:dyDescent="0.15">
      <c r="B35" s="676" t="s">
        <v>327</v>
      </c>
      <c r="C35" s="677"/>
      <c r="D35" s="677"/>
      <c r="E35" s="677"/>
      <c r="F35" s="677"/>
      <c r="G35" s="677"/>
      <c r="H35" s="677"/>
      <c r="I35" s="677"/>
      <c r="J35" s="677"/>
      <c r="K35" s="677"/>
      <c r="L35" s="677"/>
      <c r="M35" s="677"/>
      <c r="N35" s="677"/>
      <c r="O35" s="677"/>
      <c r="P35" s="677"/>
      <c r="Q35" s="678"/>
      <c r="R35" s="679">
        <v>2324600</v>
      </c>
      <c r="S35" s="680"/>
      <c r="T35" s="680"/>
      <c r="U35" s="680"/>
      <c r="V35" s="680"/>
      <c r="W35" s="680"/>
      <c r="X35" s="680"/>
      <c r="Y35" s="681"/>
      <c r="Z35" s="682">
        <v>11</v>
      </c>
      <c r="AA35" s="682"/>
      <c r="AB35" s="682"/>
      <c r="AC35" s="682"/>
      <c r="AD35" s="683" t="s">
        <v>138</v>
      </c>
      <c r="AE35" s="683"/>
      <c r="AF35" s="683"/>
      <c r="AG35" s="683"/>
      <c r="AH35" s="683"/>
      <c r="AI35" s="683"/>
      <c r="AJ35" s="683"/>
      <c r="AK35" s="683"/>
      <c r="AL35" s="684" t="s">
        <v>246</v>
      </c>
      <c r="AM35" s="685"/>
      <c r="AN35" s="685"/>
      <c r="AO35" s="686"/>
      <c r="AP35" s="234"/>
      <c r="AQ35" s="752" t="s">
        <v>328</v>
      </c>
      <c r="AR35" s="753"/>
      <c r="AS35" s="753"/>
      <c r="AT35" s="753"/>
      <c r="AU35" s="753"/>
      <c r="AV35" s="753"/>
      <c r="AW35" s="753"/>
      <c r="AX35" s="753"/>
      <c r="AY35" s="754"/>
      <c r="AZ35" s="668">
        <v>3082317</v>
      </c>
      <c r="BA35" s="669"/>
      <c r="BB35" s="669"/>
      <c r="BC35" s="669"/>
      <c r="BD35" s="669"/>
      <c r="BE35" s="669"/>
      <c r="BF35" s="755"/>
      <c r="BG35" s="690" t="s">
        <v>329</v>
      </c>
      <c r="BH35" s="691"/>
      <c r="BI35" s="691"/>
      <c r="BJ35" s="691"/>
      <c r="BK35" s="691"/>
      <c r="BL35" s="691"/>
      <c r="BM35" s="691"/>
      <c r="BN35" s="691"/>
      <c r="BO35" s="691"/>
      <c r="BP35" s="691"/>
      <c r="BQ35" s="691"/>
      <c r="BR35" s="691"/>
      <c r="BS35" s="691"/>
      <c r="BT35" s="691"/>
      <c r="BU35" s="692"/>
      <c r="BV35" s="668">
        <v>349822</v>
      </c>
      <c r="BW35" s="669"/>
      <c r="BX35" s="669"/>
      <c r="BY35" s="669"/>
      <c r="BZ35" s="669"/>
      <c r="CA35" s="669"/>
      <c r="CB35" s="755"/>
      <c r="CD35" s="694" t="s">
        <v>330</v>
      </c>
      <c r="CE35" s="695"/>
      <c r="CF35" s="695"/>
      <c r="CG35" s="695"/>
      <c r="CH35" s="695"/>
      <c r="CI35" s="695"/>
      <c r="CJ35" s="695"/>
      <c r="CK35" s="695"/>
      <c r="CL35" s="695"/>
      <c r="CM35" s="695"/>
      <c r="CN35" s="695"/>
      <c r="CO35" s="695"/>
      <c r="CP35" s="695"/>
      <c r="CQ35" s="696"/>
      <c r="CR35" s="679">
        <v>233153</v>
      </c>
      <c r="CS35" s="715"/>
      <c r="CT35" s="715"/>
      <c r="CU35" s="715"/>
      <c r="CV35" s="715"/>
      <c r="CW35" s="715"/>
      <c r="CX35" s="715"/>
      <c r="CY35" s="716"/>
      <c r="CZ35" s="684">
        <v>1.2</v>
      </c>
      <c r="DA35" s="713"/>
      <c r="DB35" s="713"/>
      <c r="DC35" s="717"/>
      <c r="DD35" s="688">
        <v>201603</v>
      </c>
      <c r="DE35" s="715"/>
      <c r="DF35" s="715"/>
      <c r="DG35" s="715"/>
      <c r="DH35" s="715"/>
      <c r="DI35" s="715"/>
      <c r="DJ35" s="715"/>
      <c r="DK35" s="716"/>
      <c r="DL35" s="688">
        <v>201563</v>
      </c>
      <c r="DM35" s="715"/>
      <c r="DN35" s="715"/>
      <c r="DO35" s="715"/>
      <c r="DP35" s="715"/>
      <c r="DQ35" s="715"/>
      <c r="DR35" s="715"/>
      <c r="DS35" s="715"/>
      <c r="DT35" s="715"/>
      <c r="DU35" s="715"/>
      <c r="DV35" s="716"/>
      <c r="DW35" s="684">
        <v>1.7</v>
      </c>
      <c r="DX35" s="713"/>
      <c r="DY35" s="713"/>
      <c r="DZ35" s="713"/>
      <c r="EA35" s="713"/>
      <c r="EB35" s="713"/>
      <c r="EC35" s="714"/>
    </row>
    <row r="36" spans="2:133" ht="11.25" customHeight="1" x14ac:dyDescent="0.15">
      <c r="B36" s="676" t="s">
        <v>331</v>
      </c>
      <c r="C36" s="677"/>
      <c r="D36" s="677"/>
      <c r="E36" s="677"/>
      <c r="F36" s="677"/>
      <c r="G36" s="677"/>
      <c r="H36" s="677"/>
      <c r="I36" s="677"/>
      <c r="J36" s="677"/>
      <c r="K36" s="677"/>
      <c r="L36" s="677"/>
      <c r="M36" s="677"/>
      <c r="N36" s="677"/>
      <c r="O36" s="677"/>
      <c r="P36" s="677"/>
      <c r="Q36" s="678"/>
      <c r="R36" s="679" t="s">
        <v>246</v>
      </c>
      <c r="S36" s="680"/>
      <c r="T36" s="680"/>
      <c r="U36" s="680"/>
      <c r="V36" s="680"/>
      <c r="W36" s="680"/>
      <c r="X36" s="680"/>
      <c r="Y36" s="681"/>
      <c r="Z36" s="682" t="s">
        <v>138</v>
      </c>
      <c r="AA36" s="682"/>
      <c r="AB36" s="682"/>
      <c r="AC36" s="682"/>
      <c r="AD36" s="683" t="s">
        <v>138</v>
      </c>
      <c r="AE36" s="683"/>
      <c r="AF36" s="683"/>
      <c r="AG36" s="683"/>
      <c r="AH36" s="683"/>
      <c r="AI36" s="683"/>
      <c r="AJ36" s="683"/>
      <c r="AK36" s="683"/>
      <c r="AL36" s="684" t="s">
        <v>246</v>
      </c>
      <c r="AM36" s="685"/>
      <c r="AN36" s="685"/>
      <c r="AO36" s="686"/>
      <c r="AQ36" s="756" t="s">
        <v>332</v>
      </c>
      <c r="AR36" s="757"/>
      <c r="AS36" s="757"/>
      <c r="AT36" s="757"/>
      <c r="AU36" s="757"/>
      <c r="AV36" s="757"/>
      <c r="AW36" s="757"/>
      <c r="AX36" s="757"/>
      <c r="AY36" s="758"/>
      <c r="AZ36" s="679">
        <v>892908</v>
      </c>
      <c r="BA36" s="680"/>
      <c r="BB36" s="680"/>
      <c r="BC36" s="680"/>
      <c r="BD36" s="715"/>
      <c r="BE36" s="715"/>
      <c r="BF36" s="738"/>
      <c r="BG36" s="694" t="s">
        <v>333</v>
      </c>
      <c r="BH36" s="695"/>
      <c r="BI36" s="695"/>
      <c r="BJ36" s="695"/>
      <c r="BK36" s="695"/>
      <c r="BL36" s="695"/>
      <c r="BM36" s="695"/>
      <c r="BN36" s="695"/>
      <c r="BO36" s="695"/>
      <c r="BP36" s="695"/>
      <c r="BQ36" s="695"/>
      <c r="BR36" s="695"/>
      <c r="BS36" s="695"/>
      <c r="BT36" s="695"/>
      <c r="BU36" s="696"/>
      <c r="BV36" s="679">
        <v>234390</v>
      </c>
      <c r="BW36" s="680"/>
      <c r="BX36" s="680"/>
      <c r="BY36" s="680"/>
      <c r="BZ36" s="680"/>
      <c r="CA36" s="680"/>
      <c r="CB36" s="689"/>
      <c r="CD36" s="694" t="s">
        <v>334</v>
      </c>
      <c r="CE36" s="695"/>
      <c r="CF36" s="695"/>
      <c r="CG36" s="695"/>
      <c r="CH36" s="695"/>
      <c r="CI36" s="695"/>
      <c r="CJ36" s="695"/>
      <c r="CK36" s="695"/>
      <c r="CL36" s="695"/>
      <c r="CM36" s="695"/>
      <c r="CN36" s="695"/>
      <c r="CO36" s="695"/>
      <c r="CP36" s="695"/>
      <c r="CQ36" s="696"/>
      <c r="CR36" s="679">
        <v>2138074</v>
      </c>
      <c r="CS36" s="680"/>
      <c r="CT36" s="680"/>
      <c r="CU36" s="680"/>
      <c r="CV36" s="680"/>
      <c r="CW36" s="680"/>
      <c r="CX36" s="680"/>
      <c r="CY36" s="681"/>
      <c r="CZ36" s="684">
        <v>10.6</v>
      </c>
      <c r="DA36" s="713"/>
      <c r="DB36" s="713"/>
      <c r="DC36" s="717"/>
      <c r="DD36" s="688">
        <v>1655352</v>
      </c>
      <c r="DE36" s="680"/>
      <c r="DF36" s="680"/>
      <c r="DG36" s="680"/>
      <c r="DH36" s="680"/>
      <c r="DI36" s="680"/>
      <c r="DJ36" s="680"/>
      <c r="DK36" s="681"/>
      <c r="DL36" s="688">
        <v>1201388</v>
      </c>
      <c r="DM36" s="680"/>
      <c r="DN36" s="680"/>
      <c r="DO36" s="680"/>
      <c r="DP36" s="680"/>
      <c r="DQ36" s="680"/>
      <c r="DR36" s="680"/>
      <c r="DS36" s="680"/>
      <c r="DT36" s="680"/>
      <c r="DU36" s="680"/>
      <c r="DV36" s="681"/>
      <c r="DW36" s="684">
        <v>9.9</v>
      </c>
      <c r="DX36" s="713"/>
      <c r="DY36" s="713"/>
      <c r="DZ36" s="713"/>
      <c r="EA36" s="713"/>
      <c r="EB36" s="713"/>
      <c r="EC36" s="714"/>
    </row>
    <row r="37" spans="2:133" ht="11.25" customHeight="1" x14ac:dyDescent="0.15">
      <c r="B37" s="676" t="s">
        <v>335</v>
      </c>
      <c r="C37" s="677"/>
      <c r="D37" s="677"/>
      <c r="E37" s="677"/>
      <c r="F37" s="677"/>
      <c r="G37" s="677"/>
      <c r="H37" s="677"/>
      <c r="I37" s="677"/>
      <c r="J37" s="677"/>
      <c r="K37" s="677"/>
      <c r="L37" s="677"/>
      <c r="M37" s="677"/>
      <c r="N37" s="677"/>
      <c r="O37" s="677"/>
      <c r="P37" s="677"/>
      <c r="Q37" s="678"/>
      <c r="R37" s="679" t="s">
        <v>179</v>
      </c>
      <c r="S37" s="680"/>
      <c r="T37" s="680"/>
      <c r="U37" s="680"/>
      <c r="V37" s="680"/>
      <c r="W37" s="680"/>
      <c r="X37" s="680"/>
      <c r="Y37" s="681"/>
      <c r="Z37" s="682" t="s">
        <v>246</v>
      </c>
      <c r="AA37" s="682"/>
      <c r="AB37" s="682"/>
      <c r="AC37" s="682"/>
      <c r="AD37" s="683" t="s">
        <v>138</v>
      </c>
      <c r="AE37" s="683"/>
      <c r="AF37" s="683"/>
      <c r="AG37" s="683"/>
      <c r="AH37" s="683"/>
      <c r="AI37" s="683"/>
      <c r="AJ37" s="683"/>
      <c r="AK37" s="683"/>
      <c r="AL37" s="684" t="s">
        <v>246</v>
      </c>
      <c r="AM37" s="685"/>
      <c r="AN37" s="685"/>
      <c r="AO37" s="686"/>
      <c r="AQ37" s="756" t="s">
        <v>336</v>
      </c>
      <c r="AR37" s="757"/>
      <c r="AS37" s="757"/>
      <c r="AT37" s="757"/>
      <c r="AU37" s="757"/>
      <c r="AV37" s="757"/>
      <c r="AW37" s="757"/>
      <c r="AX37" s="757"/>
      <c r="AY37" s="758"/>
      <c r="AZ37" s="679">
        <v>172168</v>
      </c>
      <c r="BA37" s="680"/>
      <c r="BB37" s="680"/>
      <c r="BC37" s="680"/>
      <c r="BD37" s="715"/>
      <c r="BE37" s="715"/>
      <c r="BF37" s="738"/>
      <c r="BG37" s="694" t="s">
        <v>337</v>
      </c>
      <c r="BH37" s="695"/>
      <c r="BI37" s="695"/>
      <c r="BJ37" s="695"/>
      <c r="BK37" s="695"/>
      <c r="BL37" s="695"/>
      <c r="BM37" s="695"/>
      <c r="BN37" s="695"/>
      <c r="BO37" s="695"/>
      <c r="BP37" s="695"/>
      <c r="BQ37" s="695"/>
      <c r="BR37" s="695"/>
      <c r="BS37" s="695"/>
      <c r="BT37" s="695"/>
      <c r="BU37" s="696"/>
      <c r="BV37" s="679">
        <v>5555</v>
      </c>
      <c r="BW37" s="680"/>
      <c r="BX37" s="680"/>
      <c r="BY37" s="680"/>
      <c r="BZ37" s="680"/>
      <c r="CA37" s="680"/>
      <c r="CB37" s="689"/>
      <c r="CD37" s="694" t="s">
        <v>338</v>
      </c>
      <c r="CE37" s="695"/>
      <c r="CF37" s="695"/>
      <c r="CG37" s="695"/>
      <c r="CH37" s="695"/>
      <c r="CI37" s="695"/>
      <c r="CJ37" s="695"/>
      <c r="CK37" s="695"/>
      <c r="CL37" s="695"/>
      <c r="CM37" s="695"/>
      <c r="CN37" s="695"/>
      <c r="CO37" s="695"/>
      <c r="CP37" s="695"/>
      <c r="CQ37" s="696"/>
      <c r="CR37" s="679">
        <v>113231</v>
      </c>
      <c r="CS37" s="715"/>
      <c r="CT37" s="715"/>
      <c r="CU37" s="715"/>
      <c r="CV37" s="715"/>
      <c r="CW37" s="715"/>
      <c r="CX37" s="715"/>
      <c r="CY37" s="716"/>
      <c r="CZ37" s="684">
        <v>0.6</v>
      </c>
      <c r="DA37" s="713"/>
      <c r="DB37" s="713"/>
      <c r="DC37" s="717"/>
      <c r="DD37" s="688">
        <v>113231</v>
      </c>
      <c r="DE37" s="715"/>
      <c r="DF37" s="715"/>
      <c r="DG37" s="715"/>
      <c r="DH37" s="715"/>
      <c r="DI37" s="715"/>
      <c r="DJ37" s="715"/>
      <c r="DK37" s="716"/>
      <c r="DL37" s="688">
        <v>113141</v>
      </c>
      <c r="DM37" s="715"/>
      <c r="DN37" s="715"/>
      <c r="DO37" s="715"/>
      <c r="DP37" s="715"/>
      <c r="DQ37" s="715"/>
      <c r="DR37" s="715"/>
      <c r="DS37" s="715"/>
      <c r="DT37" s="715"/>
      <c r="DU37" s="715"/>
      <c r="DV37" s="716"/>
      <c r="DW37" s="684">
        <v>0.9</v>
      </c>
      <c r="DX37" s="713"/>
      <c r="DY37" s="713"/>
      <c r="DZ37" s="713"/>
      <c r="EA37" s="713"/>
      <c r="EB37" s="713"/>
      <c r="EC37" s="714"/>
    </row>
    <row r="38" spans="2:133" ht="11.25" customHeight="1" x14ac:dyDescent="0.15">
      <c r="B38" s="724" t="s">
        <v>339</v>
      </c>
      <c r="C38" s="725"/>
      <c r="D38" s="725"/>
      <c r="E38" s="725"/>
      <c r="F38" s="725"/>
      <c r="G38" s="725"/>
      <c r="H38" s="725"/>
      <c r="I38" s="725"/>
      <c r="J38" s="725"/>
      <c r="K38" s="725"/>
      <c r="L38" s="725"/>
      <c r="M38" s="725"/>
      <c r="N38" s="725"/>
      <c r="O38" s="725"/>
      <c r="P38" s="725"/>
      <c r="Q38" s="726"/>
      <c r="R38" s="759">
        <v>21044355</v>
      </c>
      <c r="S38" s="760"/>
      <c r="T38" s="760"/>
      <c r="U38" s="760"/>
      <c r="V38" s="760"/>
      <c r="W38" s="760"/>
      <c r="X38" s="760"/>
      <c r="Y38" s="761"/>
      <c r="Z38" s="762">
        <v>100</v>
      </c>
      <c r="AA38" s="762"/>
      <c r="AB38" s="762"/>
      <c r="AC38" s="762"/>
      <c r="AD38" s="763">
        <v>12154183</v>
      </c>
      <c r="AE38" s="763"/>
      <c r="AF38" s="763"/>
      <c r="AG38" s="763"/>
      <c r="AH38" s="763"/>
      <c r="AI38" s="763"/>
      <c r="AJ38" s="763"/>
      <c r="AK38" s="763"/>
      <c r="AL38" s="764">
        <v>100</v>
      </c>
      <c r="AM38" s="750"/>
      <c r="AN38" s="750"/>
      <c r="AO38" s="765"/>
      <c r="AQ38" s="756" t="s">
        <v>340</v>
      </c>
      <c r="AR38" s="757"/>
      <c r="AS38" s="757"/>
      <c r="AT38" s="757"/>
      <c r="AU38" s="757"/>
      <c r="AV38" s="757"/>
      <c r="AW38" s="757"/>
      <c r="AX38" s="757"/>
      <c r="AY38" s="758"/>
      <c r="AZ38" s="679">
        <v>157152</v>
      </c>
      <c r="BA38" s="680"/>
      <c r="BB38" s="680"/>
      <c r="BC38" s="680"/>
      <c r="BD38" s="715"/>
      <c r="BE38" s="715"/>
      <c r="BF38" s="738"/>
      <c r="BG38" s="694" t="s">
        <v>341</v>
      </c>
      <c r="BH38" s="695"/>
      <c r="BI38" s="695"/>
      <c r="BJ38" s="695"/>
      <c r="BK38" s="695"/>
      <c r="BL38" s="695"/>
      <c r="BM38" s="695"/>
      <c r="BN38" s="695"/>
      <c r="BO38" s="695"/>
      <c r="BP38" s="695"/>
      <c r="BQ38" s="695"/>
      <c r="BR38" s="695"/>
      <c r="BS38" s="695"/>
      <c r="BT38" s="695"/>
      <c r="BU38" s="696"/>
      <c r="BV38" s="679">
        <v>8442</v>
      </c>
      <c r="BW38" s="680"/>
      <c r="BX38" s="680"/>
      <c r="BY38" s="680"/>
      <c r="BZ38" s="680"/>
      <c r="CA38" s="680"/>
      <c r="CB38" s="689"/>
      <c r="CD38" s="694" t="s">
        <v>342</v>
      </c>
      <c r="CE38" s="695"/>
      <c r="CF38" s="695"/>
      <c r="CG38" s="695"/>
      <c r="CH38" s="695"/>
      <c r="CI38" s="695"/>
      <c r="CJ38" s="695"/>
      <c r="CK38" s="695"/>
      <c r="CL38" s="695"/>
      <c r="CM38" s="695"/>
      <c r="CN38" s="695"/>
      <c r="CO38" s="695"/>
      <c r="CP38" s="695"/>
      <c r="CQ38" s="696"/>
      <c r="CR38" s="679">
        <v>2017241</v>
      </c>
      <c r="CS38" s="680"/>
      <c r="CT38" s="680"/>
      <c r="CU38" s="680"/>
      <c r="CV38" s="680"/>
      <c r="CW38" s="680"/>
      <c r="CX38" s="680"/>
      <c r="CY38" s="681"/>
      <c r="CZ38" s="684">
        <v>10</v>
      </c>
      <c r="DA38" s="713"/>
      <c r="DB38" s="713"/>
      <c r="DC38" s="717"/>
      <c r="DD38" s="688">
        <v>1619305</v>
      </c>
      <c r="DE38" s="680"/>
      <c r="DF38" s="680"/>
      <c r="DG38" s="680"/>
      <c r="DH38" s="680"/>
      <c r="DI38" s="680"/>
      <c r="DJ38" s="680"/>
      <c r="DK38" s="681"/>
      <c r="DL38" s="688">
        <v>1418768</v>
      </c>
      <c r="DM38" s="680"/>
      <c r="DN38" s="680"/>
      <c r="DO38" s="680"/>
      <c r="DP38" s="680"/>
      <c r="DQ38" s="680"/>
      <c r="DR38" s="680"/>
      <c r="DS38" s="680"/>
      <c r="DT38" s="680"/>
      <c r="DU38" s="680"/>
      <c r="DV38" s="681"/>
      <c r="DW38" s="684">
        <v>11.7</v>
      </c>
      <c r="DX38" s="713"/>
      <c r="DY38" s="713"/>
      <c r="DZ38" s="713"/>
      <c r="EA38" s="713"/>
      <c r="EB38" s="713"/>
      <c r="EC38" s="714"/>
    </row>
    <row r="39" spans="2:133" ht="11.25" customHeight="1" x14ac:dyDescent="0.15">
      <c r="AQ39" s="756" t="s">
        <v>343</v>
      </c>
      <c r="AR39" s="757"/>
      <c r="AS39" s="757"/>
      <c r="AT39" s="757"/>
      <c r="AU39" s="757"/>
      <c r="AV39" s="757"/>
      <c r="AW39" s="757"/>
      <c r="AX39" s="757"/>
      <c r="AY39" s="758"/>
      <c r="AZ39" s="679">
        <v>398</v>
      </c>
      <c r="BA39" s="680"/>
      <c r="BB39" s="680"/>
      <c r="BC39" s="680"/>
      <c r="BD39" s="715"/>
      <c r="BE39" s="715"/>
      <c r="BF39" s="738"/>
      <c r="BG39" s="770" t="s">
        <v>344</v>
      </c>
      <c r="BH39" s="771"/>
      <c r="BI39" s="771"/>
      <c r="BJ39" s="771"/>
      <c r="BK39" s="771"/>
      <c r="BL39" s="235"/>
      <c r="BM39" s="695" t="s">
        <v>345</v>
      </c>
      <c r="BN39" s="695"/>
      <c r="BO39" s="695"/>
      <c r="BP39" s="695"/>
      <c r="BQ39" s="695"/>
      <c r="BR39" s="695"/>
      <c r="BS39" s="695"/>
      <c r="BT39" s="695"/>
      <c r="BU39" s="696"/>
      <c r="BV39" s="679">
        <v>99</v>
      </c>
      <c r="BW39" s="680"/>
      <c r="BX39" s="680"/>
      <c r="BY39" s="680"/>
      <c r="BZ39" s="680"/>
      <c r="CA39" s="680"/>
      <c r="CB39" s="689"/>
      <c r="CD39" s="694" t="s">
        <v>346</v>
      </c>
      <c r="CE39" s="695"/>
      <c r="CF39" s="695"/>
      <c r="CG39" s="695"/>
      <c r="CH39" s="695"/>
      <c r="CI39" s="695"/>
      <c r="CJ39" s="695"/>
      <c r="CK39" s="695"/>
      <c r="CL39" s="695"/>
      <c r="CM39" s="695"/>
      <c r="CN39" s="695"/>
      <c r="CO39" s="695"/>
      <c r="CP39" s="695"/>
      <c r="CQ39" s="696"/>
      <c r="CR39" s="679">
        <v>325332</v>
      </c>
      <c r="CS39" s="715"/>
      <c r="CT39" s="715"/>
      <c r="CU39" s="715"/>
      <c r="CV39" s="715"/>
      <c r="CW39" s="715"/>
      <c r="CX39" s="715"/>
      <c r="CY39" s="716"/>
      <c r="CZ39" s="684">
        <v>1.6</v>
      </c>
      <c r="DA39" s="713"/>
      <c r="DB39" s="713"/>
      <c r="DC39" s="717"/>
      <c r="DD39" s="688">
        <v>320497</v>
      </c>
      <c r="DE39" s="715"/>
      <c r="DF39" s="715"/>
      <c r="DG39" s="715"/>
      <c r="DH39" s="715"/>
      <c r="DI39" s="715"/>
      <c r="DJ39" s="715"/>
      <c r="DK39" s="716"/>
      <c r="DL39" s="688" t="s">
        <v>246</v>
      </c>
      <c r="DM39" s="715"/>
      <c r="DN39" s="715"/>
      <c r="DO39" s="715"/>
      <c r="DP39" s="715"/>
      <c r="DQ39" s="715"/>
      <c r="DR39" s="715"/>
      <c r="DS39" s="715"/>
      <c r="DT39" s="715"/>
      <c r="DU39" s="715"/>
      <c r="DV39" s="716"/>
      <c r="DW39" s="684" t="s">
        <v>246</v>
      </c>
      <c r="DX39" s="713"/>
      <c r="DY39" s="713"/>
      <c r="DZ39" s="713"/>
      <c r="EA39" s="713"/>
      <c r="EB39" s="713"/>
      <c r="EC39" s="714"/>
    </row>
    <row r="40" spans="2:133" ht="11.25" customHeight="1" x14ac:dyDescent="0.15">
      <c r="AQ40" s="756" t="s">
        <v>347</v>
      </c>
      <c r="AR40" s="757"/>
      <c r="AS40" s="757"/>
      <c r="AT40" s="757"/>
      <c r="AU40" s="757"/>
      <c r="AV40" s="757"/>
      <c r="AW40" s="757"/>
      <c r="AX40" s="757"/>
      <c r="AY40" s="758"/>
      <c r="AZ40" s="679">
        <v>437264</v>
      </c>
      <c r="BA40" s="680"/>
      <c r="BB40" s="680"/>
      <c r="BC40" s="680"/>
      <c r="BD40" s="715"/>
      <c r="BE40" s="715"/>
      <c r="BF40" s="738"/>
      <c r="BG40" s="770"/>
      <c r="BH40" s="771"/>
      <c r="BI40" s="771"/>
      <c r="BJ40" s="771"/>
      <c r="BK40" s="771"/>
      <c r="BL40" s="235"/>
      <c r="BM40" s="695" t="s">
        <v>348</v>
      </c>
      <c r="BN40" s="695"/>
      <c r="BO40" s="695"/>
      <c r="BP40" s="695"/>
      <c r="BQ40" s="695"/>
      <c r="BR40" s="695"/>
      <c r="BS40" s="695"/>
      <c r="BT40" s="695"/>
      <c r="BU40" s="696"/>
      <c r="BV40" s="679" t="s">
        <v>246</v>
      </c>
      <c r="BW40" s="680"/>
      <c r="BX40" s="680"/>
      <c r="BY40" s="680"/>
      <c r="BZ40" s="680"/>
      <c r="CA40" s="680"/>
      <c r="CB40" s="689"/>
      <c r="CD40" s="694" t="s">
        <v>349</v>
      </c>
      <c r="CE40" s="695"/>
      <c r="CF40" s="695"/>
      <c r="CG40" s="695"/>
      <c r="CH40" s="695"/>
      <c r="CI40" s="695"/>
      <c r="CJ40" s="695"/>
      <c r="CK40" s="695"/>
      <c r="CL40" s="695"/>
      <c r="CM40" s="695"/>
      <c r="CN40" s="695"/>
      <c r="CO40" s="695"/>
      <c r="CP40" s="695"/>
      <c r="CQ40" s="696"/>
      <c r="CR40" s="679">
        <v>374625</v>
      </c>
      <c r="CS40" s="680"/>
      <c r="CT40" s="680"/>
      <c r="CU40" s="680"/>
      <c r="CV40" s="680"/>
      <c r="CW40" s="680"/>
      <c r="CX40" s="680"/>
      <c r="CY40" s="681"/>
      <c r="CZ40" s="684">
        <v>1.9</v>
      </c>
      <c r="DA40" s="713"/>
      <c r="DB40" s="713"/>
      <c r="DC40" s="717"/>
      <c r="DD40" s="688">
        <v>272535</v>
      </c>
      <c r="DE40" s="680"/>
      <c r="DF40" s="680"/>
      <c r="DG40" s="680"/>
      <c r="DH40" s="680"/>
      <c r="DI40" s="680"/>
      <c r="DJ40" s="680"/>
      <c r="DK40" s="681"/>
      <c r="DL40" s="688" t="s">
        <v>138</v>
      </c>
      <c r="DM40" s="680"/>
      <c r="DN40" s="680"/>
      <c r="DO40" s="680"/>
      <c r="DP40" s="680"/>
      <c r="DQ40" s="680"/>
      <c r="DR40" s="680"/>
      <c r="DS40" s="680"/>
      <c r="DT40" s="680"/>
      <c r="DU40" s="680"/>
      <c r="DV40" s="681"/>
      <c r="DW40" s="684" t="s">
        <v>138</v>
      </c>
      <c r="DX40" s="713"/>
      <c r="DY40" s="713"/>
      <c r="DZ40" s="713"/>
      <c r="EA40" s="713"/>
      <c r="EB40" s="713"/>
      <c r="EC40" s="714"/>
    </row>
    <row r="41" spans="2:133" ht="11.25" customHeight="1" x14ac:dyDescent="0.15">
      <c r="AQ41" s="766" t="s">
        <v>350</v>
      </c>
      <c r="AR41" s="767"/>
      <c r="AS41" s="767"/>
      <c r="AT41" s="767"/>
      <c r="AU41" s="767"/>
      <c r="AV41" s="767"/>
      <c r="AW41" s="767"/>
      <c r="AX41" s="767"/>
      <c r="AY41" s="768"/>
      <c r="AZ41" s="759">
        <v>1422427</v>
      </c>
      <c r="BA41" s="760"/>
      <c r="BB41" s="760"/>
      <c r="BC41" s="760"/>
      <c r="BD41" s="749"/>
      <c r="BE41" s="749"/>
      <c r="BF41" s="751"/>
      <c r="BG41" s="772"/>
      <c r="BH41" s="773"/>
      <c r="BI41" s="773"/>
      <c r="BJ41" s="773"/>
      <c r="BK41" s="773"/>
      <c r="BL41" s="236"/>
      <c r="BM41" s="704" t="s">
        <v>351</v>
      </c>
      <c r="BN41" s="704"/>
      <c r="BO41" s="704"/>
      <c r="BP41" s="704"/>
      <c r="BQ41" s="704"/>
      <c r="BR41" s="704"/>
      <c r="BS41" s="704"/>
      <c r="BT41" s="704"/>
      <c r="BU41" s="705"/>
      <c r="BV41" s="759">
        <v>418</v>
      </c>
      <c r="BW41" s="760"/>
      <c r="BX41" s="760"/>
      <c r="BY41" s="760"/>
      <c r="BZ41" s="760"/>
      <c r="CA41" s="760"/>
      <c r="CB41" s="769"/>
      <c r="CD41" s="694" t="s">
        <v>352</v>
      </c>
      <c r="CE41" s="695"/>
      <c r="CF41" s="695"/>
      <c r="CG41" s="695"/>
      <c r="CH41" s="695"/>
      <c r="CI41" s="695"/>
      <c r="CJ41" s="695"/>
      <c r="CK41" s="695"/>
      <c r="CL41" s="695"/>
      <c r="CM41" s="695"/>
      <c r="CN41" s="695"/>
      <c r="CO41" s="695"/>
      <c r="CP41" s="695"/>
      <c r="CQ41" s="696"/>
      <c r="CR41" s="679" t="s">
        <v>246</v>
      </c>
      <c r="CS41" s="715"/>
      <c r="CT41" s="715"/>
      <c r="CU41" s="715"/>
      <c r="CV41" s="715"/>
      <c r="CW41" s="715"/>
      <c r="CX41" s="715"/>
      <c r="CY41" s="716"/>
      <c r="CZ41" s="684" t="s">
        <v>246</v>
      </c>
      <c r="DA41" s="713"/>
      <c r="DB41" s="713"/>
      <c r="DC41" s="717"/>
      <c r="DD41" s="688" t="s">
        <v>246</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353</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354</v>
      </c>
      <c r="CE42" s="677"/>
      <c r="CF42" s="677"/>
      <c r="CG42" s="677"/>
      <c r="CH42" s="677"/>
      <c r="CI42" s="677"/>
      <c r="CJ42" s="677"/>
      <c r="CK42" s="677"/>
      <c r="CL42" s="677"/>
      <c r="CM42" s="677"/>
      <c r="CN42" s="677"/>
      <c r="CO42" s="677"/>
      <c r="CP42" s="677"/>
      <c r="CQ42" s="678"/>
      <c r="CR42" s="679">
        <v>3387920</v>
      </c>
      <c r="CS42" s="680"/>
      <c r="CT42" s="680"/>
      <c r="CU42" s="680"/>
      <c r="CV42" s="680"/>
      <c r="CW42" s="680"/>
      <c r="CX42" s="680"/>
      <c r="CY42" s="681"/>
      <c r="CZ42" s="684">
        <v>16.8</v>
      </c>
      <c r="DA42" s="685"/>
      <c r="DB42" s="685"/>
      <c r="DC42" s="780"/>
      <c r="DD42" s="688">
        <v>612586</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355</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356</v>
      </c>
      <c r="CE43" s="677"/>
      <c r="CF43" s="677"/>
      <c r="CG43" s="677"/>
      <c r="CH43" s="677"/>
      <c r="CI43" s="677"/>
      <c r="CJ43" s="677"/>
      <c r="CK43" s="677"/>
      <c r="CL43" s="677"/>
      <c r="CM43" s="677"/>
      <c r="CN43" s="677"/>
      <c r="CO43" s="677"/>
      <c r="CP43" s="677"/>
      <c r="CQ43" s="678"/>
      <c r="CR43" s="679">
        <v>66468</v>
      </c>
      <c r="CS43" s="715"/>
      <c r="CT43" s="715"/>
      <c r="CU43" s="715"/>
      <c r="CV43" s="715"/>
      <c r="CW43" s="715"/>
      <c r="CX43" s="715"/>
      <c r="CY43" s="716"/>
      <c r="CZ43" s="684">
        <v>0.3</v>
      </c>
      <c r="DA43" s="713"/>
      <c r="DB43" s="713"/>
      <c r="DC43" s="717"/>
      <c r="DD43" s="688">
        <v>66468</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357</v>
      </c>
      <c r="CD44" s="791" t="s">
        <v>308</v>
      </c>
      <c r="CE44" s="792"/>
      <c r="CF44" s="676" t="s">
        <v>358</v>
      </c>
      <c r="CG44" s="677"/>
      <c r="CH44" s="677"/>
      <c r="CI44" s="677"/>
      <c r="CJ44" s="677"/>
      <c r="CK44" s="677"/>
      <c r="CL44" s="677"/>
      <c r="CM44" s="677"/>
      <c r="CN44" s="677"/>
      <c r="CO44" s="677"/>
      <c r="CP44" s="677"/>
      <c r="CQ44" s="678"/>
      <c r="CR44" s="679">
        <v>3370078</v>
      </c>
      <c r="CS44" s="680"/>
      <c r="CT44" s="680"/>
      <c r="CU44" s="680"/>
      <c r="CV44" s="680"/>
      <c r="CW44" s="680"/>
      <c r="CX44" s="680"/>
      <c r="CY44" s="681"/>
      <c r="CZ44" s="684">
        <v>16.7</v>
      </c>
      <c r="DA44" s="685"/>
      <c r="DB44" s="685"/>
      <c r="DC44" s="780"/>
      <c r="DD44" s="688">
        <v>601829</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359</v>
      </c>
      <c r="CG45" s="677"/>
      <c r="CH45" s="677"/>
      <c r="CI45" s="677"/>
      <c r="CJ45" s="677"/>
      <c r="CK45" s="677"/>
      <c r="CL45" s="677"/>
      <c r="CM45" s="677"/>
      <c r="CN45" s="677"/>
      <c r="CO45" s="677"/>
      <c r="CP45" s="677"/>
      <c r="CQ45" s="678"/>
      <c r="CR45" s="679">
        <v>1376861</v>
      </c>
      <c r="CS45" s="715"/>
      <c r="CT45" s="715"/>
      <c r="CU45" s="715"/>
      <c r="CV45" s="715"/>
      <c r="CW45" s="715"/>
      <c r="CX45" s="715"/>
      <c r="CY45" s="716"/>
      <c r="CZ45" s="684">
        <v>6.8</v>
      </c>
      <c r="DA45" s="713"/>
      <c r="DB45" s="713"/>
      <c r="DC45" s="717"/>
      <c r="DD45" s="688">
        <v>72582</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360</v>
      </c>
      <c r="CG46" s="677"/>
      <c r="CH46" s="677"/>
      <c r="CI46" s="677"/>
      <c r="CJ46" s="677"/>
      <c r="CK46" s="677"/>
      <c r="CL46" s="677"/>
      <c r="CM46" s="677"/>
      <c r="CN46" s="677"/>
      <c r="CO46" s="677"/>
      <c r="CP46" s="677"/>
      <c r="CQ46" s="678"/>
      <c r="CR46" s="679">
        <v>1832416</v>
      </c>
      <c r="CS46" s="680"/>
      <c r="CT46" s="680"/>
      <c r="CU46" s="680"/>
      <c r="CV46" s="680"/>
      <c r="CW46" s="680"/>
      <c r="CX46" s="680"/>
      <c r="CY46" s="681"/>
      <c r="CZ46" s="684">
        <v>9.1</v>
      </c>
      <c r="DA46" s="685"/>
      <c r="DB46" s="685"/>
      <c r="DC46" s="780"/>
      <c r="DD46" s="688">
        <v>423379</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361</v>
      </c>
      <c r="CG47" s="677"/>
      <c r="CH47" s="677"/>
      <c r="CI47" s="677"/>
      <c r="CJ47" s="677"/>
      <c r="CK47" s="677"/>
      <c r="CL47" s="677"/>
      <c r="CM47" s="677"/>
      <c r="CN47" s="677"/>
      <c r="CO47" s="677"/>
      <c r="CP47" s="677"/>
      <c r="CQ47" s="678"/>
      <c r="CR47" s="679">
        <v>17842</v>
      </c>
      <c r="CS47" s="715"/>
      <c r="CT47" s="715"/>
      <c r="CU47" s="715"/>
      <c r="CV47" s="715"/>
      <c r="CW47" s="715"/>
      <c r="CX47" s="715"/>
      <c r="CY47" s="716"/>
      <c r="CZ47" s="684">
        <v>0.1</v>
      </c>
      <c r="DA47" s="713"/>
      <c r="DB47" s="713"/>
      <c r="DC47" s="717"/>
      <c r="DD47" s="688">
        <v>10757</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362</v>
      </c>
      <c r="CG48" s="677"/>
      <c r="CH48" s="677"/>
      <c r="CI48" s="677"/>
      <c r="CJ48" s="677"/>
      <c r="CK48" s="677"/>
      <c r="CL48" s="677"/>
      <c r="CM48" s="677"/>
      <c r="CN48" s="677"/>
      <c r="CO48" s="677"/>
      <c r="CP48" s="677"/>
      <c r="CQ48" s="678"/>
      <c r="CR48" s="679" t="s">
        <v>138</v>
      </c>
      <c r="CS48" s="680"/>
      <c r="CT48" s="680"/>
      <c r="CU48" s="680"/>
      <c r="CV48" s="680"/>
      <c r="CW48" s="680"/>
      <c r="CX48" s="680"/>
      <c r="CY48" s="681"/>
      <c r="CZ48" s="684" t="s">
        <v>138</v>
      </c>
      <c r="DA48" s="685"/>
      <c r="DB48" s="685"/>
      <c r="DC48" s="780"/>
      <c r="DD48" s="688" t="s">
        <v>246</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363</v>
      </c>
      <c r="CE49" s="725"/>
      <c r="CF49" s="725"/>
      <c r="CG49" s="725"/>
      <c r="CH49" s="725"/>
      <c r="CI49" s="725"/>
      <c r="CJ49" s="725"/>
      <c r="CK49" s="725"/>
      <c r="CL49" s="725"/>
      <c r="CM49" s="725"/>
      <c r="CN49" s="725"/>
      <c r="CO49" s="725"/>
      <c r="CP49" s="725"/>
      <c r="CQ49" s="726"/>
      <c r="CR49" s="759">
        <v>20192521</v>
      </c>
      <c r="CS49" s="749"/>
      <c r="CT49" s="749"/>
      <c r="CU49" s="749"/>
      <c r="CV49" s="749"/>
      <c r="CW49" s="749"/>
      <c r="CX49" s="749"/>
      <c r="CY49" s="781"/>
      <c r="CZ49" s="764">
        <v>100</v>
      </c>
      <c r="DA49" s="782"/>
      <c r="DB49" s="782"/>
      <c r="DC49" s="783"/>
      <c r="DD49" s="784">
        <v>13425001</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7bp8sJd9R2T/yWtP/xEmNOyV8uDg10/kCGcIfJGbWXJy9H7OHzUV7yFg931WiP03CU1YU9AUACYeo+0ZM2x09w==" saltValue="OYiwJ1cmvl3PthWPt4rRm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365</v>
      </c>
      <c r="DK2" s="827"/>
      <c r="DL2" s="827"/>
      <c r="DM2" s="827"/>
      <c r="DN2" s="827"/>
      <c r="DO2" s="828"/>
      <c r="DP2" s="249"/>
      <c r="DQ2" s="826" t="s">
        <v>366</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367</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368</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369</v>
      </c>
      <c r="B5" s="821"/>
      <c r="C5" s="821"/>
      <c r="D5" s="821"/>
      <c r="E5" s="821"/>
      <c r="F5" s="821"/>
      <c r="G5" s="821"/>
      <c r="H5" s="821"/>
      <c r="I5" s="821"/>
      <c r="J5" s="821"/>
      <c r="K5" s="821"/>
      <c r="L5" s="821"/>
      <c r="M5" s="821"/>
      <c r="N5" s="821"/>
      <c r="O5" s="821"/>
      <c r="P5" s="822"/>
      <c r="Q5" s="797" t="s">
        <v>370</v>
      </c>
      <c r="R5" s="798"/>
      <c r="S5" s="798"/>
      <c r="T5" s="798"/>
      <c r="U5" s="799"/>
      <c r="V5" s="797" t="s">
        <v>371</v>
      </c>
      <c r="W5" s="798"/>
      <c r="X5" s="798"/>
      <c r="Y5" s="798"/>
      <c r="Z5" s="799"/>
      <c r="AA5" s="797" t="s">
        <v>372</v>
      </c>
      <c r="AB5" s="798"/>
      <c r="AC5" s="798"/>
      <c r="AD5" s="798"/>
      <c r="AE5" s="798"/>
      <c r="AF5" s="830" t="s">
        <v>373</v>
      </c>
      <c r="AG5" s="798"/>
      <c r="AH5" s="798"/>
      <c r="AI5" s="798"/>
      <c r="AJ5" s="809"/>
      <c r="AK5" s="798" t="s">
        <v>374</v>
      </c>
      <c r="AL5" s="798"/>
      <c r="AM5" s="798"/>
      <c r="AN5" s="798"/>
      <c r="AO5" s="799"/>
      <c r="AP5" s="797" t="s">
        <v>375</v>
      </c>
      <c r="AQ5" s="798"/>
      <c r="AR5" s="798"/>
      <c r="AS5" s="798"/>
      <c r="AT5" s="799"/>
      <c r="AU5" s="797" t="s">
        <v>376</v>
      </c>
      <c r="AV5" s="798"/>
      <c r="AW5" s="798"/>
      <c r="AX5" s="798"/>
      <c r="AY5" s="809"/>
      <c r="AZ5" s="256"/>
      <c r="BA5" s="256"/>
      <c r="BB5" s="256"/>
      <c r="BC5" s="256"/>
      <c r="BD5" s="256"/>
      <c r="BE5" s="257"/>
      <c r="BF5" s="257"/>
      <c r="BG5" s="257"/>
      <c r="BH5" s="257"/>
      <c r="BI5" s="257"/>
      <c r="BJ5" s="257"/>
      <c r="BK5" s="257"/>
      <c r="BL5" s="257"/>
      <c r="BM5" s="257"/>
      <c r="BN5" s="257"/>
      <c r="BO5" s="257"/>
      <c r="BP5" s="257"/>
      <c r="BQ5" s="820" t="s">
        <v>377</v>
      </c>
      <c r="BR5" s="821"/>
      <c r="BS5" s="821"/>
      <c r="BT5" s="821"/>
      <c r="BU5" s="821"/>
      <c r="BV5" s="821"/>
      <c r="BW5" s="821"/>
      <c r="BX5" s="821"/>
      <c r="BY5" s="821"/>
      <c r="BZ5" s="821"/>
      <c r="CA5" s="821"/>
      <c r="CB5" s="821"/>
      <c r="CC5" s="821"/>
      <c r="CD5" s="821"/>
      <c r="CE5" s="821"/>
      <c r="CF5" s="821"/>
      <c r="CG5" s="822"/>
      <c r="CH5" s="797" t="s">
        <v>378</v>
      </c>
      <c r="CI5" s="798"/>
      <c r="CJ5" s="798"/>
      <c r="CK5" s="798"/>
      <c r="CL5" s="799"/>
      <c r="CM5" s="797" t="s">
        <v>379</v>
      </c>
      <c r="CN5" s="798"/>
      <c r="CO5" s="798"/>
      <c r="CP5" s="798"/>
      <c r="CQ5" s="799"/>
      <c r="CR5" s="797" t="s">
        <v>380</v>
      </c>
      <c r="CS5" s="798"/>
      <c r="CT5" s="798"/>
      <c r="CU5" s="798"/>
      <c r="CV5" s="799"/>
      <c r="CW5" s="797" t="s">
        <v>381</v>
      </c>
      <c r="CX5" s="798"/>
      <c r="CY5" s="798"/>
      <c r="CZ5" s="798"/>
      <c r="DA5" s="799"/>
      <c r="DB5" s="797" t="s">
        <v>382</v>
      </c>
      <c r="DC5" s="798"/>
      <c r="DD5" s="798"/>
      <c r="DE5" s="798"/>
      <c r="DF5" s="799"/>
      <c r="DG5" s="803" t="s">
        <v>383</v>
      </c>
      <c r="DH5" s="804"/>
      <c r="DI5" s="804"/>
      <c r="DJ5" s="804"/>
      <c r="DK5" s="805"/>
      <c r="DL5" s="803" t="s">
        <v>384</v>
      </c>
      <c r="DM5" s="804"/>
      <c r="DN5" s="804"/>
      <c r="DO5" s="804"/>
      <c r="DP5" s="805"/>
      <c r="DQ5" s="797" t="s">
        <v>385</v>
      </c>
      <c r="DR5" s="798"/>
      <c r="DS5" s="798"/>
      <c r="DT5" s="798"/>
      <c r="DU5" s="799"/>
      <c r="DV5" s="797" t="s">
        <v>376</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386</v>
      </c>
      <c r="C7" s="812"/>
      <c r="D7" s="812"/>
      <c r="E7" s="812"/>
      <c r="F7" s="812"/>
      <c r="G7" s="812"/>
      <c r="H7" s="812"/>
      <c r="I7" s="812"/>
      <c r="J7" s="812"/>
      <c r="K7" s="812"/>
      <c r="L7" s="812"/>
      <c r="M7" s="812"/>
      <c r="N7" s="812"/>
      <c r="O7" s="812"/>
      <c r="P7" s="813"/>
      <c r="Q7" s="814">
        <v>21044</v>
      </c>
      <c r="R7" s="815"/>
      <c r="S7" s="815"/>
      <c r="T7" s="815"/>
      <c r="U7" s="815"/>
      <c r="V7" s="815">
        <v>20193</v>
      </c>
      <c r="W7" s="815"/>
      <c r="X7" s="815"/>
      <c r="Y7" s="815"/>
      <c r="Z7" s="815"/>
      <c r="AA7" s="815">
        <v>852</v>
      </c>
      <c r="AB7" s="815"/>
      <c r="AC7" s="815"/>
      <c r="AD7" s="815"/>
      <c r="AE7" s="816"/>
      <c r="AF7" s="817">
        <v>661</v>
      </c>
      <c r="AG7" s="818"/>
      <c r="AH7" s="818"/>
      <c r="AI7" s="818"/>
      <c r="AJ7" s="819"/>
      <c r="AK7" s="854">
        <v>110</v>
      </c>
      <c r="AL7" s="855"/>
      <c r="AM7" s="855"/>
      <c r="AN7" s="855"/>
      <c r="AO7" s="855"/>
      <c r="AP7" s="855">
        <v>21710</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584</v>
      </c>
      <c r="BT7" s="859"/>
      <c r="BU7" s="859"/>
      <c r="BV7" s="859"/>
      <c r="BW7" s="859"/>
      <c r="BX7" s="859"/>
      <c r="BY7" s="859"/>
      <c r="BZ7" s="859"/>
      <c r="CA7" s="859"/>
      <c r="CB7" s="859"/>
      <c r="CC7" s="859"/>
      <c r="CD7" s="859"/>
      <c r="CE7" s="859"/>
      <c r="CF7" s="859"/>
      <c r="CG7" s="860"/>
      <c r="CH7" s="851">
        <v>4</v>
      </c>
      <c r="CI7" s="852"/>
      <c r="CJ7" s="852"/>
      <c r="CK7" s="852"/>
      <c r="CL7" s="853"/>
      <c r="CM7" s="851">
        <v>34</v>
      </c>
      <c r="CN7" s="852"/>
      <c r="CO7" s="852"/>
      <c r="CP7" s="852"/>
      <c r="CQ7" s="853"/>
      <c r="CR7" s="851">
        <v>20</v>
      </c>
      <c r="CS7" s="852"/>
      <c r="CT7" s="852"/>
      <c r="CU7" s="852"/>
      <c r="CV7" s="853"/>
      <c r="CW7" s="851">
        <v>1</v>
      </c>
      <c r="CX7" s="852"/>
      <c r="CY7" s="852"/>
      <c r="CZ7" s="852"/>
      <c r="DA7" s="853"/>
      <c r="DB7" s="851" t="s">
        <v>513</v>
      </c>
      <c r="DC7" s="852"/>
      <c r="DD7" s="852"/>
      <c r="DE7" s="852"/>
      <c r="DF7" s="853"/>
      <c r="DG7" s="851" t="s">
        <v>513</v>
      </c>
      <c r="DH7" s="852"/>
      <c r="DI7" s="852"/>
      <c r="DJ7" s="852"/>
      <c r="DK7" s="853"/>
      <c r="DL7" s="851" t="s">
        <v>513</v>
      </c>
      <c r="DM7" s="852"/>
      <c r="DN7" s="852"/>
      <c r="DO7" s="852"/>
      <c r="DP7" s="853"/>
      <c r="DQ7" s="851" t="s">
        <v>513</v>
      </c>
      <c r="DR7" s="852"/>
      <c r="DS7" s="852"/>
      <c r="DT7" s="852"/>
      <c r="DU7" s="853"/>
      <c r="DV7" s="832"/>
      <c r="DW7" s="833"/>
      <c r="DX7" s="833"/>
      <c r="DY7" s="833"/>
      <c r="DZ7" s="834"/>
      <c r="EA7" s="254"/>
    </row>
    <row r="8" spans="1:131" s="255" customFormat="1" ht="26.25" customHeight="1" x14ac:dyDescent="0.15">
      <c r="A8" s="261">
        <v>2</v>
      </c>
      <c r="B8" s="835"/>
      <c r="C8" s="836"/>
      <c r="D8" s="836"/>
      <c r="E8" s="836"/>
      <c r="F8" s="836"/>
      <c r="G8" s="836"/>
      <c r="H8" s="836"/>
      <c r="I8" s="836"/>
      <c r="J8" s="836"/>
      <c r="K8" s="836"/>
      <c r="L8" s="836"/>
      <c r="M8" s="836"/>
      <c r="N8" s="836"/>
      <c r="O8" s="836"/>
      <c r="P8" s="837"/>
      <c r="Q8" s="838"/>
      <c r="R8" s="839"/>
      <c r="S8" s="839"/>
      <c r="T8" s="839"/>
      <c r="U8" s="839"/>
      <c r="V8" s="839"/>
      <c r="W8" s="839"/>
      <c r="X8" s="839"/>
      <c r="Y8" s="839"/>
      <c r="Z8" s="839"/>
      <c r="AA8" s="839"/>
      <c r="AB8" s="839"/>
      <c r="AC8" s="839"/>
      <c r="AD8" s="839"/>
      <c r="AE8" s="840"/>
      <c r="AF8" s="841"/>
      <c r="AG8" s="842"/>
      <c r="AH8" s="842"/>
      <c r="AI8" s="842"/>
      <c r="AJ8" s="843"/>
      <c r="AK8" s="844"/>
      <c r="AL8" s="845"/>
      <c r="AM8" s="845"/>
      <c r="AN8" s="845"/>
      <c r="AO8" s="845"/>
      <c r="AP8" s="845"/>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t="s">
        <v>585</v>
      </c>
      <c r="BT8" s="849"/>
      <c r="BU8" s="849"/>
      <c r="BV8" s="849"/>
      <c r="BW8" s="849"/>
      <c r="BX8" s="849"/>
      <c r="BY8" s="849"/>
      <c r="BZ8" s="849"/>
      <c r="CA8" s="849"/>
      <c r="CB8" s="849"/>
      <c r="CC8" s="849"/>
      <c r="CD8" s="849"/>
      <c r="CE8" s="849"/>
      <c r="CF8" s="849"/>
      <c r="CG8" s="850"/>
      <c r="CH8" s="861">
        <v>-30</v>
      </c>
      <c r="CI8" s="862"/>
      <c r="CJ8" s="862"/>
      <c r="CK8" s="862"/>
      <c r="CL8" s="863"/>
      <c r="CM8" s="861">
        <v>11919</v>
      </c>
      <c r="CN8" s="862"/>
      <c r="CO8" s="862"/>
      <c r="CP8" s="862"/>
      <c r="CQ8" s="863"/>
      <c r="CR8" s="861">
        <v>0</v>
      </c>
      <c r="CS8" s="862"/>
      <c r="CT8" s="862"/>
      <c r="CU8" s="862"/>
      <c r="CV8" s="863"/>
      <c r="CW8" s="861">
        <v>0</v>
      </c>
      <c r="CX8" s="862"/>
      <c r="CY8" s="862"/>
      <c r="CZ8" s="862"/>
      <c r="DA8" s="863"/>
      <c r="DB8" s="861" t="s">
        <v>513</v>
      </c>
      <c r="DC8" s="862"/>
      <c r="DD8" s="862"/>
      <c r="DE8" s="862"/>
      <c r="DF8" s="863"/>
      <c r="DG8" s="861" t="s">
        <v>513</v>
      </c>
      <c r="DH8" s="862"/>
      <c r="DI8" s="862"/>
      <c r="DJ8" s="862"/>
      <c r="DK8" s="863"/>
      <c r="DL8" s="861" t="s">
        <v>513</v>
      </c>
      <c r="DM8" s="862"/>
      <c r="DN8" s="862"/>
      <c r="DO8" s="862"/>
      <c r="DP8" s="863"/>
      <c r="DQ8" s="861" t="s">
        <v>513</v>
      </c>
      <c r="DR8" s="862"/>
      <c r="DS8" s="862"/>
      <c r="DT8" s="862"/>
      <c r="DU8" s="863"/>
      <c r="DV8" s="864"/>
      <c r="DW8" s="865"/>
      <c r="DX8" s="865"/>
      <c r="DY8" s="865"/>
      <c r="DZ8" s="866"/>
      <c r="EA8" s="254"/>
    </row>
    <row r="9" spans="1:131" s="255" customFormat="1" ht="26.25" customHeight="1" x14ac:dyDescent="0.15">
      <c r="A9" s="261">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t="s">
        <v>586</v>
      </c>
      <c r="BT9" s="849"/>
      <c r="BU9" s="849"/>
      <c r="BV9" s="849"/>
      <c r="BW9" s="849"/>
      <c r="BX9" s="849"/>
      <c r="BY9" s="849"/>
      <c r="BZ9" s="849"/>
      <c r="CA9" s="849"/>
      <c r="CB9" s="849"/>
      <c r="CC9" s="849"/>
      <c r="CD9" s="849"/>
      <c r="CE9" s="849"/>
      <c r="CF9" s="849"/>
      <c r="CG9" s="850"/>
      <c r="CH9" s="861">
        <v>26</v>
      </c>
      <c r="CI9" s="862"/>
      <c r="CJ9" s="862"/>
      <c r="CK9" s="862"/>
      <c r="CL9" s="863"/>
      <c r="CM9" s="861">
        <v>25</v>
      </c>
      <c r="CN9" s="862"/>
      <c r="CO9" s="862"/>
      <c r="CP9" s="862"/>
      <c r="CQ9" s="863"/>
      <c r="CR9" s="861">
        <v>2</v>
      </c>
      <c r="CS9" s="862"/>
      <c r="CT9" s="862"/>
      <c r="CU9" s="862"/>
      <c r="CV9" s="863"/>
      <c r="CW9" s="861">
        <v>5</v>
      </c>
      <c r="CX9" s="862"/>
      <c r="CY9" s="862"/>
      <c r="CZ9" s="862"/>
      <c r="DA9" s="863"/>
      <c r="DB9" s="861" t="s">
        <v>513</v>
      </c>
      <c r="DC9" s="862"/>
      <c r="DD9" s="862"/>
      <c r="DE9" s="862"/>
      <c r="DF9" s="863"/>
      <c r="DG9" s="861" t="s">
        <v>513</v>
      </c>
      <c r="DH9" s="862"/>
      <c r="DI9" s="862"/>
      <c r="DJ9" s="862"/>
      <c r="DK9" s="863"/>
      <c r="DL9" s="861" t="s">
        <v>513</v>
      </c>
      <c r="DM9" s="862"/>
      <c r="DN9" s="862"/>
      <c r="DO9" s="862"/>
      <c r="DP9" s="863"/>
      <c r="DQ9" s="861" t="s">
        <v>513</v>
      </c>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387</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388</v>
      </c>
      <c r="B23" s="870" t="s">
        <v>389</v>
      </c>
      <c r="C23" s="871"/>
      <c r="D23" s="871"/>
      <c r="E23" s="871"/>
      <c r="F23" s="871"/>
      <c r="G23" s="871"/>
      <c r="H23" s="871"/>
      <c r="I23" s="871"/>
      <c r="J23" s="871"/>
      <c r="K23" s="871"/>
      <c r="L23" s="871"/>
      <c r="M23" s="871"/>
      <c r="N23" s="871"/>
      <c r="O23" s="871"/>
      <c r="P23" s="872"/>
      <c r="Q23" s="873">
        <v>21044</v>
      </c>
      <c r="R23" s="874"/>
      <c r="S23" s="874"/>
      <c r="T23" s="874"/>
      <c r="U23" s="874"/>
      <c r="V23" s="874">
        <v>20193</v>
      </c>
      <c r="W23" s="874"/>
      <c r="X23" s="874"/>
      <c r="Y23" s="874"/>
      <c r="Z23" s="874"/>
      <c r="AA23" s="874">
        <v>852</v>
      </c>
      <c r="AB23" s="874"/>
      <c r="AC23" s="874"/>
      <c r="AD23" s="874"/>
      <c r="AE23" s="875"/>
      <c r="AF23" s="876">
        <v>661</v>
      </c>
      <c r="AG23" s="874"/>
      <c r="AH23" s="874"/>
      <c r="AI23" s="874"/>
      <c r="AJ23" s="877"/>
      <c r="AK23" s="878"/>
      <c r="AL23" s="879"/>
      <c r="AM23" s="879"/>
      <c r="AN23" s="879"/>
      <c r="AO23" s="879"/>
      <c r="AP23" s="874">
        <v>21710</v>
      </c>
      <c r="AQ23" s="874"/>
      <c r="AR23" s="874"/>
      <c r="AS23" s="874"/>
      <c r="AT23" s="874"/>
      <c r="AU23" s="880"/>
      <c r="AV23" s="880"/>
      <c r="AW23" s="880"/>
      <c r="AX23" s="880"/>
      <c r="AY23" s="881"/>
      <c r="AZ23" s="889" t="s">
        <v>390</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391</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392</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369</v>
      </c>
      <c r="B26" s="821"/>
      <c r="C26" s="821"/>
      <c r="D26" s="821"/>
      <c r="E26" s="821"/>
      <c r="F26" s="821"/>
      <c r="G26" s="821"/>
      <c r="H26" s="821"/>
      <c r="I26" s="821"/>
      <c r="J26" s="821"/>
      <c r="K26" s="821"/>
      <c r="L26" s="821"/>
      <c r="M26" s="821"/>
      <c r="N26" s="821"/>
      <c r="O26" s="821"/>
      <c r="P26" s="822"/>
      <c r="Q26" s="797" t="s">
        <v>393</v>
      </c>
      <c r="R26" s="798"/>
      <c r="S26" s="798"/>
      <c r="T26" s="798"/>
      <c r="U26" s="799"/>
      <c r="V26" s="797" t="s">
        <v>394</v>
      </c>
      <c r="W26" s="798"/>
      <c r="X26" s="798"/>
      <c r="Y26" s="798"/>
      <c r="Z26" s="799"/>
      <c r="AA26" s="797" t="s">
        <v>395</v>
      </c>
      <c r="AB26" s="798"/>
      <c r="AC26" s="798"/>
      <c r="AD26" s="798"/>
      <c r="AE26" s="798"/>
      <c r="AF26" s="892" t="s">
        <v>396</v>
      </c>
      <c r="AG26" s="893"/>
      <c r="AH26" s="893"/>
      <c r="AI26" s="893"/>
      <c r="AJ26" s="894"/>
      <c r="AK26" s="798" t="s">
        <v>397</v>
      </c>
      <c r="AL26" s="798"/>
      <c r="AM26" s="798"/>
      <c r="AN26" s="798"/>
      <c r="AO26" s="799"/>
      <c r="AP26" s="797" t="s">
        <v>398</v>
      </c>
      <c r="AQ26" s="798"/>
      <c r="AR26" s="798"/>
      <c r="AS26" s="798"/>
      <c r="AT26" s="799"/>
      <c r="AU26" s="797" t="s">
        <v>399</v>
      </c>
      <c r="AV26" s="798"/>
      <c r="AW26" s="798"/>
      <c r="AX26" s="798"/>
      <c r="AY26" s="799"/>
      <c r="AZ26" s="797" t="s">
        <v>400</v>
      </c>
      <c r="BA26" s="798"/>
      <c r="BB26" s="798"/>
      <c r="BC26" s="798"/>
      <c r="BD26" s="799"/>
      <c r="BE26" s="797" t="s">
        <v>376</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401</v>
      </c>
      <c r="C28" s="812"/>
      <c r="D28" s="812"/>
      <c r="E28" s="812"/>
      <c r="F28" s="812"/>
      <c r="G28" s="812"/>
      <c r="H28" s="812"/>
      <c r="I28" s="812"/>
      <c r="J28" s="812"/>
      <c r="K28" s="812"/>
      <c r="L28" s="812"/>
      <c r="M28" s="812"/>
      <c r="N28" s="812"/>
      <c r="O28" s="812"/>
      <c r="P28" s="813"/>
      <c r="Q28" s="902">
        <v>5398</v>
      </c>
      <c r="R28" s="903"/>
      <c r="S28" s="903"/>
      <c r="T28" s="903"/>
      <c r="U28" s="903"/>
      <c r="V28" s="903">
        <v>5048</v>
      </c>
      <c r="W28" s="903"/>
      <c r="X28" s="903"/>
      <c r="Y28" s="903"/>
      <c r="Z28" s="903"/>
      <c r="AA28" s="903">
        <v>350</v>
      </c>
      <c r="AB28" s="903"/>
      <c r="AC28" s="903"/>
      <c r="AD28" s="903"/>
      <c r="AE28" s="904"/>
      <c r="AF28" s="905">
        <v>350</v>
      </c>
      <c r="AG28" s="903"/>
      <c r="AH28" s="903"/>
      <c r="AI28" s="903"/>
      <c r="AJ28" s="906"/>
      <c r="AK28" s="907">
        <v>437</v>
      </c>
      <c r="AL28" s="898"/>
      <c r="AM28" s="898"/>
      <c r="AN28" s="898"/>
      <c r="AO28" s="898"/>
      <c r="AP28" s="898" t="s">
        <v>513</v>
      </c>
      <c r="AQ28" s="898"/>
      <c r="AR28" s="898"/>
      <c r="AS28" s="898"/>
      <c r="AT28" s="898"/>
      <c r="AU28" s="898" t="s">
        <v>513</v>
      </c>
      <c r="AV28" s="898"/>
      <c r="AW28" s="898"/>
      <c r="AX28" s="898"/>
      <c r="AY28" s="898"/>
      <c r="AZ28" s="899" t="s">
        <v>513</v>
      </c>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402</v>
      </c>
      <c r="C29" s="836"/>
      <c r="D29" s="836"/>
      <c r="E29" s="836"/>
      <c r="F29" s="836"/>
      <c r="G29" s="836"/>
      <c r="H29" s="836"/>
      <c r="I29" s="836"/>
      <c r="J29" s="836"/>
      <c r="K29" s="836"/>
      <c r="L29" s="836"/>
      <c r="M29" s="836"/>
      <c r="N29" s="836"/>
      <c r="O29" s="836"/>
      <c r="P29" s="837"/>
      <c r="Q29" s="838">
        <v>4099</v>
      </c>
      <c r="R29" s="839"/>
      <c r="S29" s="839"/>
      <c r="T29" s="839"/>
      <c r="U29" s="839"/>
      <c r="V29" s="839">
        <v>3911</v>
      </c>
      <c r="W29" s="839"/>
      <c r="X29" s="839"/>
      <c r="Y29" s="839"/>
      <c r="Z29" s="839"/>
      <c r="AA29" s="839">
        <v>188</v>
      </c>
      <c r="AB29" s="839"/>
      <c r="AC29" s="839"/>
      <c r="AD29" s="839"/>
      <c r="AE29" s="840"/>
      <c r="AF29" s="841">
        <v>188</v>
      </c>
      <c r="AG29" s="842"/>
      <c r="AH29" s="842"/>
      <c r="AI29" s="842"/>
      <c r="AJ29" s="843"/>
      <c r="AK29" s="910">
        <v>535</v>
      </c>
      <c r="AL29" s="911"/>
      <c r="AM29" s="911"/>
      <c r="AN29" s="911"/>
      <c r="AO29" s="911"/>
      <c r="AP29" s="911" t="s">
        <v>513</v>
      </c>
      <c r="AQ29" s="911"/>
      <c r="AR29" s="911"/>
      <c r="AS29" s="911"/>
      <c r="AT29" s="911"/>
      <c r="AU29" s="911" t="s">
        <v>513</v>
      </c>
      <c r="AV29" s="911"/>
      <c r="AW29" s="911"/>
      <c r="AX29" s="911"/>
      <c r="AY29" s="911"/>
      <c r="AZ29" s="912" t="s">
        <v>513</v>
      </c>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403</v>
      </c>
      <c r="C30" s="836"/>
      <c r="D30" s="836"/>
      <c r="E30" s="836"/>
      <c r="F30" s="836"/>
      <c r="G30" s="836"/>
      <c r="H30" s="836"/>
      <c r="I30" s="836"/>
      <c r="J30" s="836"/>
      <c r="K30" s="836"/>
      <c r="L30" s="836"/>
      <c r="M30" s="836"/>
      <c r="N30" s="836"/>
      <c r="O30" s="836"/>
      <c r="P30" s="837"/>
      <c r="Q30" s="838">
        <v>689</v>
      </c>
      <c r="R30" s="839"/>
      <c r="S30" s="839"/>
      <c r="T30" s="839"/>
      <c r="U30" s="839"/>
      <c r="V30" s="839">
        <v>676</v>
      </c>
      <c r="W30" s="839"/>
      <c r="X30" s="839"/>
      <c r="Y30" s="839"/>
      <c r="Z30" s="839"/>
      <c r="AA30" s="839">
        <v>13</v>
      </c>
      <c r="AB30" s="839"/>
      <c r="AC30" s="839"/>
      <c r="AD30" s="839"/>
      <c r="AE30" s="840"/>
      <c r="AF30" s="841">
        <v>13</v>
      </c>
      <c r="AG30" s="842"/>
      <c r="AH30" s="842"/>
      <c r="AI30" s="842"/>
      <c r="AJ30" s="843"/>
      <c r="AK30" s="910">
        <v>215</v>
      </c>
      <c r="AL30" s="911"/>
      <c r="AM30" s="911"/>
      <c r="AN30" s="911"/>
      <c r="AO30" s="911"/>
      <c r="AP30" s="911" t="s">
        <v>513</v>
      </c>
      <c r="AQ30" s="911"/>
      <c r="AR30" s="911"/>
      <c r="AS30" s="911"/>
      <c r="AT30" s="911"/>
      <c r="AU30" s="911" t="s">
        <v>513</v>
      </c>
      <c r="AV30" s="911"/>
      <c r="AW30" s="911"/>
      <c r="AX30" s="911"/>
      <c r="AY30" s="911"/>
      <c r="AZ30" s="912" t="s">
        <v>513</v>
      </c>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404</v>
      </c>
      <c r="C31" s="836"/>
      <c r="D31" s="836"/>
      <c r="E31" s="836"/>
      <c r="F31" s="836"/>
      <c r="G31" s="836"/>
      <c r="H31" s="836"/>
      <c r="I31" s="836"/>
      <c r="J31" s="836"/>
      <c r="K31" s="836"/>
      <c r="L31" s="836"/>
      <c r="M31" s="836"/>
      <c r="N31" s="836"/>
      <c r="O31" s="836"/>
      <c r="P31" s="837"/>
      <c r="Q31" s="838">
        <v>701</v>
      </c>
      <c r="R31" s="839"/>
      <c r="S31" s="839"/>
      <c r="T31" s="839"/>
      <c r="U31" s="839"/>
      <c r="V31" s="839">
        <v>694</v>
      </c>
      <c r="W31" s="839"/>
      <c r="X31" s="839"/>
      <c r="Y31" s="839"/>
      <c r="Z31" s="839"/>
      <c r="AA31" s="839">
        <v>7</v>
      </c>
      <c r="AB31" s="839"/>
      <c r="AC31" s="839"/>
      <c r="AD31" s="839"/>
      <c r="AE31" s="840"/>
      <c r="AF31" s="841">
        <v>474</v>
      </c>
      <c r="AG31" s="842"/>
      <c r="AH31" s="842"/>
      <c r="AI31" s="842"/>
      <c r="AJ31" s="843"/>
      <c r="AK31" s="910">
        <v>172</v>
      </c>
      <c r="AL31" s="911"/>
      <c r="AM31" s="911"/>
      <c r="AN31" s="911"/>
      <c r="AO31" s="911"/>
      <c r="AP31" s="911">
        <v>3461</v>
      </c>
      <c r="AQ31" s="911"/>
      <c r="AR31" s="911"/>
      <c r="AS31" s="911"/>
      <c r="AT31" s="911"/>
      <c r="AU31" s="911">
        <v>1132</v>
      </c>
      <c r="AV31" s="911"/>
      <c r="AW31" s="911"/>
      <c r="AX31" s="911"/>
      <c r="AY31" s="911"/>
      <c r="AZ31" s="912" t="s">
        <v>513</v>
      </c>
      <c r="BA31" s="912"/>
      <c r="BB31" s="912"/>
      <c r="BC31" s="912"/>
      <c r="BD31" s="912"/>
      <c r="BE31" s="908" t="s">
        <v>405</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406</v>
      </c>
      <c r="C32" s="836"/>
      <c r="D32" s="836"/>
      <c r="E32" s="836"/>
      <c r="F32" s="836"/>
      <c r="G32" s="836"/>
      <c r="H32" s="836"/>
      <c r="I32" s="836"/>
      <c r="J32" s="836"/>
      <c r="K32" s="836"/>
      <c r="L32" s="836"/>
      <c r="M32" s="836"/>
      <c r="N32" s="836"/>
      <c r="O32" s="836"/>
      <c r="P32" s="837"/>
      <c r="Q32" s="838">
        <v>1680</v>
      </c>
      <c r="R32" s="839"/>
      <c r="S32" s="839"/>
      <c r="T32" s="839"/>
      <c r="U32" s="839"/>
      <c r="V32" s="839">
        <v>1680</v>
      </c>
      <c r="W32" s="839"/>
      <c r="X32" s="839"/>
      <c r="Y32" s="839"/>
      <c r="Z32" s="839"/>
      <c r="AA32" s="839">
        <v>0</v>
      </c>
      <c r="AB32" s="839"/>
      <c r="AC32" s="839"/>
      <c r="AD32" s="839"/>
      <c r="AE32" s="840"/>
      <c r="AF32" s="841">
        <v>250</v>
      </c>
      <c r="AG32" s="842"/>
      <c r="AH32" s="842"/>
      <c r="AI32" s="842"/>
      <c r="AJ32" s="843"/>
      <c r="AK32" s="910">
        <v>861</v>
      </c>
      <c r="AL32" s="911"/>
      <c r="AM32" s="911"/>
      <c r="AN32" s="911"/>
      <c r="AO32" s="911"/>
      <c r="AP32" s="911">
        <v>6779</v>
      </c>
      <c r="AQ32" s="911"/>
      <c r="AR32" s="911"/>
      <c r="AS32" s="911"/>
      <c r="AT32" s="911"/>
      <c r="AU32" s="911">
        <v>5071</v>
      </c>
      <c r="AV32" s="911"/>
      <c r="AW32" s="911"/>
      <c r="AX32" s="911"/>
      <c r="AY32" s="911"/>
      <c r="AZ32" s="912" t="s">
        <v>513</v>
      </c>
      <c r="BA32" s="912"/>
      <c r="BB32" s="912"/>
      <c r="BC32" s="912"/>
      <c r="BD32" s="912"/>
      <c r="BE32" s="908" t="s">
        <v>405</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t="s">
        <v>407</v>
      </c>
      <c r="C33" s="836"/>
      <c r="D33" s="836"/>
      <c r="E33" s="836"/>
      <c r="F33" s="836"/>
      <c r="G33" s="836"/>
      <c r="H33" s="836"/>
      <c r="I33" s="836"/>
      <c r="J33" s="836"/>
      <c r="K33" s="836"/>
      <c r="L33" s="836"/>
      <c r="M33" s="836"/>
      <c r="N33" s="836"/>
      <c r="O33" s="836"/>
      <c r="P33" s="837"/>
      <c r="Q33" s="838">
        <v>280</v>
      </c>
      <c r="R33" s="839"/>
      <c r="S33" s="839"/>
      <c r="T33" s="839"/>
      <c r="U33" s="839"/>
      <c r="V33" s="839">
        <v>280</v>
      </c>
      <c r="W33" s="839"/>
      <c r="X33" s="839"/>
      <c r="Y33" s="839"/>
      <c r="Z33" s="839"/>
      <c r="AA33" s="839" t="s">
        <v>583</v>
      </c>
      <c r="AB33" s="839"/>
      <c r="AC33" s="839"/>
      <c r="AD33" s="839"/>
      <c r="AE33" s="840"/>
      <c r="AF33" s="841" t="s">
        <v>408</v>
      </c>
      <c r="AG33" s="842"/>
      <c r="AH33" s="842"/>
      <c r="AI33" s="842"/>
      <c r="AJ33" s="843"/>
      <c r="AK33" s="910">
        <v>157</v>
      </c>
      <c r="AL33" s="911"/>
      <c r="AM33" s="911"/>
      <c r="AN33" s="911"/>
      <c r="AO33" s="911"/>
      <c r="AP33" s="911" t="s">
        <v>513</v>
      </c>
      <c r="AQ33" s="911"/>
      <c r="AR33" s="911"/>
      <c r="AS33" s="911"/>
      <c r="AT33" s="911"/>
      <c r="AU33" s="911" t="s">
        <v>513</v>
      </c>
      <c r="AV33" s="911"/>
      <c r="AW33" s="911"/>
      <c r="AX33" s="911"/>
      <c r="AY33" s="911"/>
      <c r="AZ33" s="911" t="s">
        <v>513</v>
      </c>
      <c r="BA33" s="911"/>
      <c r="BB33" s="911"/>
      <c r="BC33" s="911"/>
      <c r="BD33" s="911"/>
      <c r="BE33" s="908" t="s">
        <v>409</v>
      </c>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0"/>
      <c r="AL34" s="911"/>
      <c r="AM34" s="911"/>
      <c r="AN34" s="911"/>
      <c r="AO34" s="911"/>
      <c r="AP34" s="911"/>
      <c r="AQ34" s="911"/>
      <c r="AR34" s="911"/>
      <c r="AS34" s="911"/>
      <c r="AT34" s="911"/>
      <c r="AU34" s="911"/>
      <c r="AV34" s="911"/>
      <c r="AW34" s="911"/>
      <c r="AX34" s="911"/>
      <c r="AY34" s="911"/>
      <c r="AZ34" s="912"/>
      <c r="BA34" s="912"/>
      <c r="BB34" s="912"/>
      <c r="BC34" s="912"/>
      <c r="BD34" s="912"/>
      <c r="BE34" s="908"/>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410</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388</v>
      </c>
      <c r="B63" s="870" t="s">
        <v>411</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1275</v>
      </c>
      <c r="AG63" s="922"/>
      <c r="AH63" s="922"/>
      <c r="AI63" s="922"/>
      <c r="AJ63" s="923"/>
      <c r="AK63" s="924"/>
      <c r="AL63" s="919"/>
      <c r="AM63" s="919"/>
      <c r="AN63" s="919"/>
      <c r="AO63" s="919"/>
      <c r="AP63" s="922">
        <v>10240</v>
      </c>
      <c r="AQ63" s="922"/>
      <c r="AR63" s="922"/>
      <c r="AS63" s="922"/>
      <c r="AT63" s="922"/>
      <c r="AU63" s="922">
        <v>6203</v>
      </c>
      <c r="AV63" s="922"/>
      <c r="AW63" s="922"/>
      <c r="AX63" s="922"/>
      <c r="AY63" s="922"/>
      <c r="AZ63" s="926"/>
      <c r="BA63" s="926"/>
      <c r="BB63" s="926"/>
      <c r="BC63" s="926"/>
      <c r="BD63" s="926"/>
      <c r="BE63" s="927"/>
      <c r="BF63" s="927"/>
      <c r="BG63" s="927"/>
      <c r="BH63" s="927"/>
      <c r="BI63" s="928"/>
      <c r="BJ63" s="929" t="s">
        <v>390</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412</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413</v>
      </c>
      <c r="B66" s="821"/>
      <c r="C66" s="821"/>
      <c r="D66" s="821"/>
      <c r="E66" s="821"/>
      <c r="F66" s="821"/>
      <c r="G66" s="821"/>
      <c r="H66" s="821"/>
      <c r="I66" s="821"/>
      <c r="J66" s="821"/>
      <c r="K66" s="821"/>
      <c r="L66" s="821"/>
      <c r="M66" s="821"/>
      <c r="N66" s="821"/>
      <c r="O66" s="821"/>
      <c r="P66" s="822"/>
      <c r="Q66" s="797" t="s">
        <v>393</v>
      </c>
      <c r="R66" s="798"/>
      <c r="S66" s="798"/>
      <c r="T66" s="798"/>
      <c r="U66" s="799"/>
      <c r="V66" s="797" t="s">
        <v>394</v>
      </c>
      <c r="W66" s="798"/>
      <c r="X66" s="798"/>
      <c r="Y66" s="798"/>
      <c r="Z66" s="799"/>
      <c r="AA66" s="797" t="s">
        <v>414</v>
      </c>
      <c r="AB66" s="798"/>
      <c r="AC66" s="798"/>
      <c r="AD66" s="798"/>
      <c r="AE66" s="799"/>
      <c r="AF66" s="932" t="s">
        <v>396</v>
      </c>
      <c r="AG66" s="893"/>
      <c r="AH66" s="893"/>
      <c r="AI66" s="893"/>
      <c r="AJ66" s="933"/>
      <c r="AK66" s="797" t="s">
        <v>397</v>
      </c>
      <c r="AL66" s="821"/>
      <c r="AM66" s="821"/>
      <c r="AN66" s="821"/>
      <c r="AO66" s="822"/>
      <c r="AP66" s="797" t="s">
        <v>398</v>
      </c>
      <c r="AQ66" s="798"/>
      <c r="AR66" s="798"/>
      <c r="AS66" s="798"/>
      <c r="AT66" s="799"/>
      <c r="AU66" s="797" t="s">
        <v>415</v>
      </c>
      <c r="AV66" s="798"/>
      <c r="AW66" s="798"/>
      <c r="AX66" s="798"/>
      <c r="AY66" s="799"/>
      <c r="AZ66" s="797" t="s">
        <v>376</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575</v>
      </c>
      <c r="C68" s="950"/>
      <c r="D68" s="950"/>
      <c r="E68" s="950"/>
      <c r="F68" s="950"/>
      <c r="G68" s="950"/>
      <c r="H68" s="950"/>
      <c r="I68" s="950"/>
      <c r="J68" s="950"/>
      <c r="K68" s="950"/>
      <c r="L68" s="950"/>
      <c r="M68" s="950"/>
      <c r="N68" s="950"/>
      <c r="O68" s="950"/>
      <c r="P68" s="951"/>
      <c r="Q68" s="952">
        <v>547</v>
      </c>
      <c r="R68" s="946"/>
      <c r="S68" s="946"/>
      <c r="T68" s="946"/>
      <c r="U68" s="946"/>
      <c r="V68" s="946">
        <v>544</v>
      </c>
      <c r="W68" s="946"/>
      <c r="X68" s="946"/>
      <c r="Y68" s="946"/>
      <c r="Z68" s="946"/>
      <c r="AA68" s="946">
        <v>3</v>
      </c>
      <c r="AB68" s="946"/>
      <c r="AC68" s="946"/>
      <c r="AD68" s="946"/>
      <c r="AE68" s="946"/>
      <c r="AF68" s="946">
        <v>3</v>
      </c>
      <c r="AG68" s="946"/>
      <c r="AH68" s="946"/>
      <c r="AI68" s="946"/>
      <c r="AJ68" s="946"/>
      <c r="AK68" s="946">
        <v>265</v>
      </c>
      <c r="AL68" s="946"/>
      <c r="AM68" s="946"/>
      <c r="AN68" s="946"/>
      <c r="AO68" s="946"/>
      <c r="AP68" s="946" t="s">
        <v>513</v>
      </c>
      <c r="AQ68" s="946"/>
      <c r="AR68" s="946"/>
      <c r="AS68" s="946"/>
      <c r="AT68" s="946"/>
      <c r="AU68" s="946" t="s">
        <v>513</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576</v>
      </c>
      <c r="C69" s="954"/>
      <c r="D69" s="954"/>
      <c r="E69" s="954"/>
      <c r="F69" s="954"/>
      <c r="G69" s="954"/>
      <c r="H69" s="954"/>
      <c r="I69" s="954"/>
      <c r="J69" s="954"/>
      <c r="K69" s="954"/>
      <c r="L69" s="954"/>
      <c r="M69" s="954"/>
      <c r="N69" s="954"/>
      <c r="O69" s="954"/>
      <c r="P69" s="955"/>
      <c r="Q69" s="956">
        <v>190</v>
      </c>
      <c r="R69" s="911"/>
      <c r="S69" s="911"/>
      <c r="T69" s="911"/>
      <c r="U69" s="911"/>
      <c r="V69" s="911">
        <v>188</v>
      </c>
      <c r="W69" s="911"/>
      <c r="X69" s="911"/>
      <c r="Y69" s="911"/>
      <c r="Z69" s="911"/>
      <c r="AA69" s="911">
        <v>2</v>
      </c>
      <c r="AB69" s="911"/>
      <c r="AC69" s="911"/>
      <c r="AD69" s="911"/>
      <c r="AE69" s="911"/>
      <c r="AF69" s="911">
        <v>2</v>
      </c>
      <c r="AG69" s="911"/>
      <c r="AH69" s="911"/>
      <c r="AI69" s="911"/>
      <c r="AJ69" s="911"/>
      <c r="AK69" s="911" t="s">
        <v>513</v>
      </c>
      <c r="AL69" s="911"/>
      <c r="AM69" s="911"/>
      <c r="AN69" s="911"/>
      <c r="AO69" s="911"/>
      <c r="AP69" s="911" t="s">
        <v>513</v>
      </c>
      <c r="AQ69" s="911"/>
      <c r="AR69" s="911"/>
      <c r="AS69" s="911"/>
      <c r="AT69" s="911"/>
      <c r="AU69" s="911" t="s">
        <v>513</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577</v>
      </c>
      <c r="C70" s="954"/>
      <c r="D70" s="954"/>
      <c r="E70" s="954"/>
      <c r="F70" s="954"/>
      <c r="G70" s="954"/>
      <c r="H70" s="954"/>
      <c r="I70" s="954"/>
      <c r="J70" s="954"/>
      <c r="K70" s="954"/>
      <c r="L70" s="954"/>
      <c r="M70" s="954"/>
      <c r="N70" s="954"/>
      <c r="O70" s="954"/>
      <c r="P70" s="955"/>
      <c r="Q70" s="956">
        <v>26</v>
      </c>
      <c r="R70" s="911"/>
      <c r="S70" s="911"/>
      <c r="T70" s="911"/>
      <c r="U70" s="911"/>
      <c r="V70" s="911">
        <v>26</v>
      </c>
      <c r="W70" s="911"/>
      <c r="X70" s="911"/>
      <c r="Y70" s="911"/>
      <c r="Z70" s="911"/>
      <c r="AA70" s="911">
        <v>0</v>
      </c>
      <c r="AB70" s="911"/>
      <c r="AC70" s="911"/>
      <c r="AD70" s="911"/>
      <c r="AE70" s="911"/>
      <c r="AF70" s="911">
        <v>0</v>
      </c>
      <c r="AG70" s="911"/>
      <c r="AH70" s="911"/>
      <c r="AI70" s="911"/>
      <c r="AJ70" s="911"/>
      <c r="AK70" s="911">
        <v>10</v>
      </c>
      <c r="AL70" s="911"/>
      <c r="AM70" s="911"/>
      <c r="AN70" s="911"/>
      <c r="AO70" s="911"/>
      <c r="AP70" s="911" t="s">
        <v>513</v>
      </c>
      <c r="AQ70" s="911"/>
      <c r="AR70" s="911"/>
      <c r="AS70" s="911"/>
      <c r="AT70" s="911"/>
      <c r="AU70" s="911" t="s">
        <v>513</v>
      </c>
      <c r="AV70" s="911"/>
      <c r="AW70" s="911"/>
      <c r="AX70" s="911"/>
      <c r="AY70" s="911"/>
      <c r="AZ70" s="957"/>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578</v>
      </c>
      <c r="C71" s="954"/>
      <c r="D71" s="954"/>
      <c r="E71" s="954"/>
      <c r="F71" s="954"/>
      <c r="G71" s="954"/>
      <c r="H71" s="954"/>
      <c r="I71" s="954"/>
      <c r="J71" s="954"/>
      <c r="K71" s="954"/>
      <c r="L71" s="954"/>
      <c r="M71" s="954"/>
      <c r="N71" s="954"/>
      <c r="O71" s="954"/>
      <c r="P71" s="955"/>
      <c r="Q71" s="956">
        <v>14</v>
      </c>
      <c r="R71" s="911"/>
      <c r="S71" s="911"/>
      <c r="T71" s="911"/>
      <c r="U71" s="911"/>
      <c r="V71" s="911">
        <v>10</v>
      </c>
      <c r="W71" s="911"/>
      <c r="X71" s="911"/>
      <c r="Y71" s="911"/>
      <c r="Z71" s="911"/>
      <c r="AA71" s="911">
        <v>5</v>
      </c>
      <c r="AB71" s="911"/>
      <c r="AC71" s="911"/>
      <c r="AD71" s="911"/>
      <c r="AE71" s="911"/>
      <c r="AF71" s="911">
        <v>5</v>
      </c>
      <c r="AG71" s="911"/>
      <c r="AH71" s="911"/>
      <c r="AI71" s="911"/>
      <c r="AJ71" s="911"/>
      <c r="AK71" s="911" t="s">
        <v>513</v>
      </c>
      <c r="AL71" s="911"/>
      <c r="AM71" s="911"/>
      <c r="AN71" s="911"/>
      <c r="AO71" s="911"/>
      <c r="AP71" s="911" t="s">
        <v>513</v>
      </c>
      <c r="AQ71" s="911"/>
      <c r="AR71" s="911"/>
      <c r="AS71" s="911"/>
      <c r="AT71" s="911"/>
      <c r="AU71" s="911" t="s">
        <v>513</v>
      </c>
      <c r="AV71" s="911"/>
      <c r="AW71" s="911"/>
      <c r="AX71" s="911"/>
      <c r="AY71" s="911"/>
      <c r="AZ71" s="957"/>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579</v>
      </c>
      <c r="C72" s="954"/>
      <c r="D72" s="954"/>
      <c r="E72" s="954"/>
      <c r="F72" s="954"/>
      <c r="G72" s="954"/>
      <c r="H72" s="954"/>
      <c r="I72" s="954"/>
      <c r="J72" s="954"/>
      <c r="K72" s="954"/>
      <c r="L72" s="954"/>
      <c r="M72" s="954"/>
      <c r="N72" s="954"/>
      <c r="O72" s="954"/>
      <c r="P72" s="955"/>
      <c r="Q72" s="956">
        <v>35</v>
      </c>
      <c r="R72" s="911"/>
      <c r="S72" s="911"/>
      <c r="T72" s="911"/>
      <c r="U72" s="911"/>
      <c r="V72" s="911">
        <v>34</v>
      </c>
      <c r="W72" s="911"/>
      <c r="X72" s="911"/>
      <c r="Y72" s="911"/>
      <c r="Z72" s="911"/>
      <c r="AA72" s="911">
        <v>1</v>
      </c>
      <c r="AB72" s="911"/>
      <c r="AC72" s="911"/>
      <c r="AD72" s="911"/>
      <c r="AE72" s="911"/>
      <c r="AF72" s="911">
        <v>1</v>
      </c>
      <c r="AG72" s="911"/>
      <c r="AH72" s="911"/>
      <c r="AI72" s="911"/>
      <c r="AJ72" s="911"/>
      <c r="AK72" s="911">
        <v>2</v>
      </c>
      <c r="AL72" s="911"/>
      <c r="AM72" s="911"/>
      <c r="AN72" s="911"/>
      <c r="AO72" s="911"/>
      <c r="AP72" s="911" t="s">
        <v>513</v>
      </c>
      <c r="AQ72" s="911"/>
      <c r="AR72" s="911"/>
      <c r="AS72" s="911"/>
      <c r="AT72" s="911"/>
      <c r="AU72" s="911" t="s">
        <v>513</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580</v>
      </c>
      <c r="C73" s="954"/>
      <c r="D73" s="954"/>
      <c r="E73" s="954"/>
      <c r="F73" s="954"/>
      <c r="G73" s="954"/>
      <c r="H73" s="954"/>
      <c r="I73" s="954"/>
      <c r="J73" s="954"/>
      <c r="K73" s="954"/>
      <c r="L73" s="954"/>
      <c r="M73" s="954"/>
      <c r="N73" s="954"/>
      <c r="O73" s="954"/>
      <c r="P73" s="955"/>
      <c r="Q73" s="956">
        <v>78</v>
      </c>
      <c r="R73" s="911"/>
      <c r="S73" s="911"/>
      <c r="T73" s="911"/>
      <c r="U73" s="911"/>
      <c r="V73" s="911">
        <v>74</v>
      </c>
      <c r="W73" s="911"/>
      <c r="X73" s="911"/>
      <c r="Y73" s="911"/>
      <c r="Z73" s="911"/>
      <c r="AA73" s="911">
        <v>4</v>
      </c>
      <c r="AB73" s="911"/>
      <c r="AC73" s="911"/>
      <c r="AD73" s="911"/>
      <c r="AE73" s="911"/>
      <c r="AF73" s="911">
        <v>4</v>
      </c>
      <c r="AG73" s="911"/>
      <c r="AH73" s="911"/>
      <c r="AI73" s="911"/>
      <c r="AJ73" s="911"/>
      <c r="AK73" s="911">
        <v>2</v>
      </c>
      <c r="AL73" s="911"/>
      <c r="AM73" s="911"/>
      <c r="AN73" s="911"/>
      <c r="AO73" s="911"/>
      <c r="AP73" s="911" t="s">
        <v>513</v>
      </c>
      <c r="AQ73" s="911"/>
      <c r="AR73" s="911"/>
      <c r="AS73" s="911"/>
      <c r="AT73" s="911"/>
      <c r="AU73" s="911" t="s">
        <v>513</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581</v>
      </c>
      <c r="C74" s="954"/>
      <c r="D74" s="954"/>
      <c r="E74" s="954"/>
      <c r="F74" s="954"/>
      <c r="G74" s="954"/>
      <c r="H74" s="954"/>
      <c r="I74" s="954"/>
      <c r="J74" s="954"/>
      <c r="K74" s="954"/>
      <c r="L74" s="954"/>
      <c r="M74" s="954"/>
      <c r="N74" s="954"/>
      <c r="O74" s="954"/>
      <c r="P74" s="955"/>
      <c r="Q74" s="956">
        <v>238631</v>
      </c>
      <c r="R74" s="911"/>
      <c r="S74" s="911"/>
      <c r="T74" s="911"/>
      <c r="U74" s="911"/>
      <c r="V74" s="911">
        <v>233551</v>
      </c>
      <c r="W74" s="911"/>
      <c r="X74" s="911"/>
      <c r="Y74" s="911"/>
      <c r="Z74" s="911"/>
      <c r="AA74" s="911">
        <v>5080</v>
      </c>
      <c r="AB74" s="911"/>
      <c r="AC74" s="911"/>
      <c r="AD74" s="911"/>
      <c r="AE74" s="911"/>
      <c r="AF74" s="911">
        <v>5080</v>
      </c>
      <c r="AG74" s="911"/>
      <c r="AH74" s="911"/>
      <c r="AI74" s="911"/>
      <c r="AJ74" s="911"/>
      <c r="AK74" s="911" t="s">
        <v>587</v>
      </c>
      <c r="AL74" s="911"/>
      <c r="AM74" s="911"/>
      <c r="AN74" s="911"/>
      <c r="AO74" s="911"/>
      <c r="AP74" s="911" t="s">
        <v>513</v>
      </c>
      <c r="AQ74" s="911"/>
      <c r="AR74" s="911"/>
      <c r="AS74" s="911"/>
      <c r="AT74" s="911"/>
      <c r="AU74" s="911" t="s">
        <v>513</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t="s">
        <v>582</v>
      </c>
      <c r="C75" s="954"/>
      <c r="D75" s="954"/>
      <c r="E75" s="954"/>
      <c r="F75" s="954"/>
      <c r="G75" s="954"/>
      <c r="H75" s="954"/>
      <c r="I75" s="954"/>
      <c r="J75" s="954"/>
      <c r="K75" s="954"/>
      <c r="L75" s="954"/>
      <c r="M75" s="954"/>
      <c r="N75" s="954"/>
      <c r="O75" s="954"/>
      <c r="P75" s="955"/>
      <c r="Q75" s="959">
        <v>414</v>
      </c>
      <c r="R75" s="960"/>
      <c r="S75" s="960"/>
      <c r="T75" s="960"/>
      <c r="U75" s="910"/>
      <c r="V75" s="961">
        <v>388</v>
      </c>
      <c r="W75" s="960"/>
      <c r="X75" s="960"/>
      <c r="Y75" s="960"/>
      <c r="Z75" s="910"/>
      <c r="AA75" s="961">
        <v>26</v>
      </c>
      <c r="AB75" s="960"/>
      <c r="AC75" s="960"/>
      <c r="AD75" s="960"/>
      <c r="AE75" s="910"/>
      <c r="AF75" s="961">
        <v>26</v>
      </c>
      <c r="AG75" s="960"/>
      <c r="AH75" s="960"/>
      <c r="AI75" s="960"/>
      <c r="AJ75" s="910"/>
      <c r="AK75" s="961" t="s">
        <v>513</v>
      </c>
      <c r="AL75" s="960"/>
      <c r="AM75" s="960"/>
      <c r="AN75" s="960"/>
      <c r="AO75" s="910"/>
      <c r="AP75" s="961" t="s">
        <v>513</v>
      </c>
      <c r="AQ75" s="960"/>
      <c r="AR75" s="960"/>
      <c r="AS75" s="960"/>
      <c r="AT75" s="910"/>
      <c r="AU75" s="961" t="s">
        <v>513</v>
      </c>
      <c r="AV75" s="960"/>
      <c r="AW75" s="960"/>
      <c r="AX75" s="960"/>
      <c r="AY75" s="910"/>
      <c r="AZ75" s="957"/>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c r="C76" s="954"/>
      <c r="D76" s="954"/>
      <c r="E76" s="954"/>
      <c r="F76" s="954"/>
      <c r="G76" s="954"/>
      <c r="H76" s="954"/>
      <c r="I76" s="954"/>
      <c r="J76" s="954"/>
      <c r="K76" s="954"/>
      <c r="L76" s="954"/>
      <c r="M76" s="954"/>
      <c r="N76" s="954"/>
      <c r="O76" s="954"/>
      <c r="P76" s="955"/>
      <c r="Q76" s="959"/>
      <c r="R76" s="960"/>
      <c r="S76" s="960"/>
      <c r="T76" s="960"/>
      <c r="U76" s="910"/>
      <c r="V76" s="961"/>
      <c r="W76" s="960"/>
      <c r="X76" s="960"/>
      <c r="Y76" s="960"/>
      <c r="Z76" s="910"/>
      <c r="AA76" s="961"/>
      <c r="AB76" s="960"/>
      <c r="AC76" s="960"/>
      <c r="AD76" s="960"/>
      <c r="AE76" s="910"/>
      <c r="AF76" s="961"/>
      <c r="AG76" s="960"/>
      <c r="AH76" s="960"/>
      <c r="AI76" s="960"/>
      <c r="AJ76" s="910"/>
      <c r="AK76" s="961"/>
      <c r="AL76" s="960"/>
      <c r="AM76" s="960"/>
      <c r="AN76" s="960"/>
      <c r="AO76" s="910"/>
      <c r="AP76" s="961"/>
      <c r="AQ76" s="960"/>
      <c r="AR76" s="960"/>
      <c r="AS76" s="960"/>
      <c r="AT76" s="910"/>
      <c r="AU76" s="961"/>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388</v>
      </c>
      <c r="B88" s="870" t="s">
        <v>416</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5121</v>
      </c>
      <c r="AG88" s="922"/>
      <c r="AH88" s="922"/>
      <c r="AI88" s="922"/>
      <c r="AJ88" s="922"/>
      <c r="AK88" s="919"/>
      <c r="AL88" s="919"/>
      <c r="AM88" s="919"/>
      <c r="AN88" s="919"/>
      <c r="AO88" s="919"/>
      <c r="AP88" s="922"/>
      <c r="AQ88" s="922"/>
      <c r="AR88" s="922"/>
      <c r="AS88" s="922"/>
      <c r="AT88" s="922"/>
      <c r="AU88" s="922"/>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388</v>
      </c>
      <c r="BR102" s="870" t="s">
        <v>417</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22</v>
      </c>
      <c r="CS102" s="930"/>
      <c r="CT102" s="930"/>
      <c r="CU102" s="930"/>
      <c r="CV102" s="973"/>
      <c r="CW102" s="972">
        <v>6</v>
      </c>
      <c r="CX102" s="930"/>
      <c r="CY102" s="930"/>
      <c r="CZ102" s="930"/>
      <c r="DA102" s="973"/>
      <c r="DB102" s="972"/>
      <c r="DC102" s="930"/>
      <c r="DD102" s="930"/>
      <c r="DE102" s="930"/>
      <c r="DF102" s="973"/>
      <c r="DG102" s="972"/>
      <c r="DH102" s="930"/>
      <c r="DI102" s="930"/>
      <c r="DJ102" s="930"/>
      <c r="DK102" s="973"/>
      <c r="DL102" s="972"/>
      <c r="DM102" s="930"/>
      <c r="DN102" s="930"/>
      <c r="DO102" s="930"/>
      <c r="DP102" s="973"/>
      <c r="DQ102" s="972"/>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418</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419</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420</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421</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422</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423</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424</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425</v>
      </c>
      <c r="AB109" s="975"/>
      <c r="AC109" s="975"/>
      <c r="AD109" s="975"/>
      <c r="AE109" s="976"/>
      <c r="AF109" s="974" t="s">
        <v>307</v>
      </c>
      <c r="AG109" s="975"/>
      <c r="AH109" s="975"/>
      <c r="AI109" s="975"/>
      <c r="AJ109" s="976"/>
      <c r="AK109" s="974" t="s">
        <v>306</v>
      </c>
      <c r="AL109" s="975"/>
      <c r="AM109" s="975"/>
      <c r="AN109" s="975"/>
      <c r="AO109" s="976"/>
      <c r="AP109" s="974" t="s">
        <v>426</v>
      </c>
      <c r="AQ109" s="975"/>
      <c r="AR109" s="975"/>
      <c r="AS109" s="975"/>
      <c r="AT109" s="977"/>
      <c r="AU109" s="994" t="s">
        <v>424</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425</v>
      </c>
      <c r="BR109" s="975"/>
      <c r="BS109" s="975"/>
      <c r="BT109" s="975"/>
      <c r="BU109" s="976"/>
      <c r="BV109" s="974" t="s">
        <v>307</v>
      </c>
      <c r="BW109" s="975"/>
      <c r="BX109" s="975"/>
      <c r="BY109" s="975"/>
      <c r="BZ109" s="976"/>
      <c r="CA109" s="974" t="s">
        <v>306</v>
      </c>
      <c r="CB109" s="975"/>
      <c r="CC109" s="975"/>
      <c r="CD109" s="975"/>
      <c r="CE109" s="976"/>
      <c r="CF109" s="995" t="s">
        <v>426</v>
      </c>
      <c r="CG109" s="995"/>
      <c r="CH109" s="995"/>
      <c r="CI109" s="995"/>
      <c r="CJ109" s="995"/>
      <c r="CK109" s="974" t="s">
        <v>427</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425</v>
      </c>
      <c r="DH109" s="975"/>
      <c r="DI109" s="975"/>
      <c r="DJ109" s="975"/>
      <c r="DK109" s="976"/>
      <c r="DL109" s="974" t="s">
        <v>307</v>
      </c>
      <c r="DM109" s="975"/>
      <c r="DN109" s="975"/>
      <c r="DO109" s="975"/>
      <c r="DP109" s="976"/>
      <c r="DQ109" s="974" t="s">
        <v>306</v>
      </c>
      <c r="DR109" s="975"/>
      <c r="DS109" s="975"/>
      <c r="DT109" s="975"/>
      <c r="DU109" s="976"/>
      <c r="DV109" s="974" t="s">
        <v>426</v>
      </c>
      <c r="DW109" s="975"/>
      <c r="DX109" s="975"/>
      <c r="DY109" s="975"/>
      <c r="DZ109" s="977"/>
    </row>
    <row r="110" spans="1:131" s="246" customFormat="1" ht="26.25" customHeight="1" x14ac:dyDescent="0.15">
      <c r="A110" s="978" t="s">
        <v>428</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2772971</v>
      </c>
      <c r="AB110" s="982"/>
      <c r="AC110" s="982"/>
      <c r="AD110" s="982"/>
      <c r="AE110" s="983"/>
      <c r="AF110" s="984">
        <v>2833999</v>
      </c>
      <c r="AG110" s="982"/>
      <c r="AH110" s="982"/>
      <c r="AI110" s="982"/>
      <c r="AJ110" s="983"/>
      <c r="AK110" s="984">
        <v>2688934</v>
      </c>
      <c r="AL110" s="982"/>
      <c r="AM110" s="982"/>
      <c r="AN110" s="982"/>
      <c r="AO110" s="983"/>
      <c r="AP110" s="985">
        <v>27</v>
      </c>
      <c r="AQ110" s="986"/>
      <c r="AR110" s="986"/>
      <c r="AS110" s="986"/>
      <c r="AT110" s="987"/>
      <c r="AU110" s="988" t="s">
        <v>73</v>
      </c>
      <c r="AV110" s="989"/>
      <c r="AW110" s="989"/>
      <c r="AX110" s="989"/>
      <c r="AY110" s="989"/>
      <c r="AZ110" s="1030" t="s">
        <v>429</v>
      </c>
      <c r="BA110" s="979"/>
      <c r="BB110" s="979"/>
      <c r="BC110" s="979"/>
      <c r="BD110" s="979"/>
      <c r="BE110" s="979"/>
      <c r="BF110" s="979"/>
      <c r="BG110" s="979"/>
      <c r="BH110" s="979"/>
      <c r="BI110" s="979"/>
      <c r="BJ110" s="979"/>
      <c r="BK110" s="979"/>
      <c r="BL110" s="979"/>
      <c r="BM110" s="979"/>
      <c r="BN110" s="979"/>
      <c r="BO110" s="979"/>
      <c r="BP110" s="980"/>
      <c r="BQ110" s="1016">
        <v>22739034</v>
      </c>
      <c r="BR110" s="1017"/>
      <c r="BS110" s="1017"/>
      <c r="BT110" s="1017"/>
      <c r="BU110" s="1017"/>
      <c r="BV110" s="1017">
        <v>21916607</v>
      </c>
      <c r="BW110" s="1017"/>
      <c r="BX110" s="1017"/>
      <c r="BY110" s="1017"/>
      <c r="BZ110" s="1017"/>
      <c r="CA110" s="1017">
        <v>21710459</v>
      </c>
      <c r="CB110" s="1017"/>
      <c r="CC110" s="1017"/>
      <c r="CD110" s="1017"/>
      <c r="CE110" s="1017"/>
      <c r="CF110" s="1031">
        <v>218</v>
      </c>
      <c r="CG110" s="1032"/>
      <c r="CH110" s="1032"/>
      <c r="CI110" s="1032"/>
      <c r="CJ110" s="1032"/>
      <c r="CK110" s="1033" t="s">
        <v>430</v>
      </c>
      <c r="CL110" s="1034"/>
      <c r="CM110" s="1013" t="s">
        <v>431</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390</v>
      </c>
      <c r="DH110" s="1017"/>
      <c r="DI110" s="1017"/>
      <c r="DJ110" s="1017"/>
      <c r="DK110" s="1017"/>
      <c r="DL110" s="1017" t="s">
        <v>432</v>
      </c>
      <c r="DM110" s="1017"/>
      <c r="DN110" s="1017"/>
      <c r="DO110" s="1017"/>
      <c r="DP110" s="1017"/>
      <c r="DQ110" s="1017" t="s">
        <v>138</v>
      </c>
      <c r="DR110" s="1017"/>
      <c r="DS110" s="1017"/>
      <c r="DT110" s="1017"/>
      <c r="DU110" s="1017"/>
      <c r="DV110" s="1018" t="s">
        <v>432</v>
      </c>
      <c r="DW110" s="1018"/>
      <c r="DX110" s="1018"/>
      <c r="DY110" s="1018"/>
      <c r="DZ110" s="1019"/>
    </row>
    <row r="111" spans="1:131" s="246" customFormat="1" ht="26.25" customHeight="1" x14ac:dyDescent="0.15">
      <c r="A111" s="1020" t="s">
        <v>433</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434</v>
      </c>
      <c r="AB111" s="1024"/>
      <c r="AC111" s="1024"/>
      <c r="AD111" s="1024"/>
      <c r="AE111" s="1025"/>
      <c r="AF111" s="1026" t="s">
        <v>435</v>
      </c>
      <c r="AG111" s="1024"/>
      <c r="AH111" s="1024"/>
      <c r="AI111" s="1024"/>
      <c r="AJ111" s="1025"/>
      <c r="AK111" s="1026" t="s">
        <v>138</v>
      </c>
      <c r="AL111" s="1024"/>
      <c r="AM111" s="1024"/>
      <c r="AN111" s="1024"/>
      <c r="AO111" s="1025"/>
      <c r="AP111" s="1027" t="s">
        <v>138</v>
      </c>
      <c r="AQ111" s="1028"/>
      <c r="AR111" s="1028"/>
      <c r="AS111" s="1028"/>
      <c r="AT111" s="1029"/>
      <c r="AU111" s="990"/>
      <c r="AV111" s="991"/>
      <c r="AW111" s="991"/>
      <c r="AX111" s="991"/>
      <c r="AY111" s="991"/>
      <c r="AZ111" s="1039" t="s">
        <v>436</v>
      </c>
      <c r="BA111" s="1040"/>
      <c r="BB111" s="1040"/>
      <c r="BC111" s="1040"/>
      <c r="BD111" s="1040"/>
      <c r="BE111" s="1040"/>
      <c r="BF111" s="1040"/>
      <c r="BG111" s="1040"/>
      <c r="BH111" s="1040"/>
      <c r="BI111" s="1040"/>
      <c r="BJ111" s="1040"/>
      <c r="BK111" s="1040"/>
      <c r="BL111" s="1040"/>
      <c r="BM111" s="1040"/>
      <c r="BN111" s="1040"/>
      <c r="BO111" s="1040"/>
      <c r="BP111" s="1041"/>
      <c r="BQ111" s="1009">
        <v>43437</v>
      </c>
      <c r="BR111" s="1010"/>
      <c r="BS111" s="1010"/>
      <c r="BT111" s="1010"/>
      <c r="BU111" s="1010"/>
      <c r="BV111" s="1010">
        <v>24164</v>
      </c>
      <c r="BW111" s="1010"/>
      <c r="BX111" s="1010"/>
      <c r="BY111" s="1010"/>
      <c r="BZ111" s="1010"/>
      <c r="CA111" s="1010">
        <v>16704</v>
      </c>
      <c r="CB111" s="1010"/>
      <c r="CC111" s="1010"/>
      <c r="CD111" s="1010"/>
      <c r="CE111" s="1010"/>
      <c r="CF111" s="1004">
        <v>0.2</v>
      </c>
      <c r="CG111" s="1005"/>
      <c r="CH111" s="1005"/>
      <c r="CI111" s="1005"/>
      <c r="CJ111" s="1005"/>
      <c r="CK111" s="1035"/>
      <c r="CL111" s="1036"/>
      <c r="CM111" s="1006" t="s">
        <v>437</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432</v>
      </c>
      <c r="DH111" s="1010"/>
      <c r="DI111" s="1010"/>
      <c r="DJ111" s="1010"/>
      <c r="DK111" s="1010"/>
      <c r="DL111" s="1010" t="s">
        <v>435</v>
      </c>
      <c r="DM111" s="1010"/>
      <c r="DN111" s="1010"/>
      <c r="DO111" s="1010"/>
      <c r="DP111" s="1010"/>
      <c r="DQ111" s="1010" t="s">
        <v>390</v>
      </c>
      <c r="DR111" s="1010"/>
      <c r="DS111" s="1010"/>
      <c r="DT111" s="1010"/>
      <c r="DU111" s="1010"/>
      <c r="DV111" s="1011" t="s">
        <v>435</v>
      </c>
      <c r="DW111" s="1011"/>
      <c r="DX111" s="1011"/>
      <c r="DY111" s="1011"/>
      <c r="DZ111" s="1012"/>
    </row>
    <row r="112" spans="1:131" s="246" customFormat="1" ht="26.25" customHeight="1" x14ac:dyDescent="0.15">
      <c r="A112" s="1042" t="s">
        <v>438</v>
      </c>
      <c r="B112" s="1043"/>
      <c r="C112" s="1040" t="s">
        <v>439</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390</v>
      </c>
      <c r="AB112" s="1049"/>
      <c r="AC112" s="1049"/>
      <c r="AD112" s="1049"/>
      <c r="AE112" s="1050"/>
      <c r="AF112" s="1051" t="s">
        <v>138</v>
      </c>
      <c r="AG112" s="1049"/>
      <c r="AH112" s="1049"/>
      <c r="AI112" s="1049"/>
      <c r="AJ112" s="1050"/>
      <c r="AK112" s="1051" t="s">
        <v>138</v>
      </c>
      <c r="AL112" s="1049"/>
      <c r="AM112" s="1049"/>
      <c r="AN112" s="1049"/>
      <c r="AO112" s="1050"/>
      <c r="AP112" s="1052" t="s">
        <v>432</v>
      </c>
      <c r="AQ112" s="1053"/>
      <c r="AR112" s="1053"/>
      <c r="AS112" s="1053"/>
      <c r="AT112" s="1054"/>
      <c r="AU112" s="990"/>
      <c r="AV112" s="991"/>
      <c r="AW112" s="991"/>
      <c r="AX112" s="991"/>
      <c r="AY112" s="991"/>
      <c r="AZ112" s="1039" t="s">
        <v>440</v>
      </c>
      <c r="BA112" s="1040"/>
      <c r="BB112" s="1040"/>
      <c r="BC112" s="1040"/>
      <c r="BD112" s="1040"/>
      <c r="BE112" s="1040"/>
      <c r="BF112" s="1040"/>
      <c r="BG112" s="1040"/>
      <c r="BH112" s="1040"/>
      <c r="BI112" s="1040"/>
      <c r="BJ112" s="1040"/>
      <c r="BK112" s="1040"/>
      <c r="BL112" s="1040"/>
      <c r="BM112" s="1040"/>
      <c r="BN112" s="1040"/>
      <c r="BO112" s="1040"/>
      <c r="BP112" s="1041"/>
      <c r="BQ112" s="1009">
        <v>7148840</v>
      </c>
      <c r="BR112" s="1010"/>
      <c r="BS112" s="1010"/>
      <c r="BT112" s="1010"/>
      <c r="BU112" s="1010"/>
      <c r="BV112" s="1010">
        <v>6617486</v>
      </c>
      <c r="BW112" s="1010"/>
      <c r="BX112" s="1010"/>
      <c r="BY112" s="1010"/>
      <c r="BZ112" s="1010"/>
      <c r="CA112" s="1010">
        <v>6202364</v>
      </c>
      <c r="CB112" s="1010"/>
      <c r="CC112" s="1010"/>
      <c r="CD112" s="1010"/>
      <c r="CE112" s="1010"/>
      <c r="CF112" s="1004">
        <v>62.3</v>
      </c>
      <c r="CG112" s="1005"/>
      <c r="CH112" s="1005"/>
      <c r="CI112" s="1005"/>
      <c r="CJ112" s="1005"/>
      <c r="CK112" s="1035"/>
      <c r="CL112" s="1036"/>
      <c r="CM112" s="1006" t="s">
        <v>441</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138</v>
      </c>
      <c r="DH112" s="1010"/>
      <c r="DI112" s="1010"/>
      <c r="DJ112" s="1010"/>
      <c r="DK112" s="1010"/>
      <c r="DL112" s="1010" t="s">
        <v>138</v>
      </c>
      <c r="DM112" s="1010"/>
      <c r="DN112" s="1010"/>
      <c r="DO112" s="1010"/>
      <c r="DP112" s="1010"/>
      <c r="DQ112" s="1010" t="s">
        <v>435</v>
      </c>
      <c r="DR112" s="1010"/>
      <c r="DS112" s="1010"/>
      <c r="DT112" s="1010"/>
      <c r="DU112" s="1010"/>
      <c r="DV112" s="1011" t="s">
        <v>138</v>
      </c>
      <c r="DW112" s="1011"/>
      <c r="DX112" s="1011"/>
      <c r="DY112" s="1011"/>
      <c r="DZ112" s="1012"/>
    </row>
    <row r="113" spans="1:130" s="246" customFormat="1" ht="26.25" customHeight="1" x14ac:dyDescent="0.15">
      <c r="A113" s="1044"/>
      <c r="B113" s="1045"/>
      <c r="C113" s="1040" t="s">
        <v>442</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723384</v>
      </c>
      <c r="AB113" s="1024"/>
      <c r="AC113" s="1024"/>
      <c r="AD113" s="1024"/>
      <c r="AE113" s="1025"/>
      <c r="AF113" s="1026">
        <v>706956</v>
      </c>
      <c r="AG113" s="1024"/>
      <c r="AH113" s="1024"/>
      <c r="AI113" s="1024"/>
      <c r="AJ113" s="1025"/>
      <c r="AK113" s="1026">
        <v>702428</v>
      </c>
      <c r="AL113" s="1024"/>
      <c r="AM113" s="1024"/>
      <c r="AN113" s="1024"/>
      <c r="AO113" s="1025"/>
      <c r="AP113" s="1027">
        <v>7.1</v>
      </c>
      <c r="AQ113" s="1028"/>
      <c r="AR113" s="1028"/>
      <c r="AS113" s="1028"/>
      <c r="AT113" s="1029"/>
      <c r="AU113" s="990"/>
      <c r="AV113" s="991"/>
      <c r="AW113" s="991"/>
      <c r="AX113" s="991"/>
      <c r="AY113" s="991"/>
      <c r="AZ113" s="1039" t="s">
        <v>443</v>
      </c>
      <c r="BA113" s="1040"/>
      <c r="BB113" s="1040"/>
      <c r="BC113" s="1040"/>
      <c r="BD113" s="1040"/>
      <c r="BE113" s="1040"/>
      <c r="BF113" s="1040"/>
      <c r="BG113" s="1040"/>
      <c r="BH113" s="1040"/>
      <c r="BI113" s="1040"/>
      <c r="BJ113" s="1040"/>
      <c r="BK113" s="1040"/>
      <c r="BL113" s="1040"/>
      <c r="BM113" s="1040"/>
      <c r="BN113" s="1040"/>
      <c r="BO113" s="1040"/>
      <c r="BP113" s="1041"/>
      <c r="BQ113" s="1009" t="s">
        <v>390</v>
      </c>
      <c r="BR113" s="1010"/>
      <c r="BS113" s="1010"/>
      <c r="BT113" s="1010"/>
      <c r="BU113" s="1010"/>
      <c r="BV113" s="1010" t="s">
        <v>435</v>
      </c>
      <c r="BW113" s="1010"/>
      <c r="BX113" s="1010"/>
      <c r="BY113" s="1010"/>
      <c r="BZ113" s="1010"/>
      <c r="CA113" s="1010" t="s">
        <v>435</v>
      </c>
      <c r="CB113" s="1010"/>
      <c r="CC113" s="1010"/>
      <c r="CD113" s="1010"/>
      <c r="CE113" s="1010"/>
      <c r="CF113" s="1004" t="s">
        <v>138</v>
      </c>
      <c r="CG113" s="1005"/>
      <c r="CH113" s="1005"/>
      <c r="CI113" s="1005"/>
      <c r="CJ113" s="1005"/>
      <c r="CK113" s="1035"/>
      <c r="CL113" s="1036"/>
      <c r="CM113" s="1006" t="s">
        <v>444</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435</v>
      </c>
      <c r="DH113" s="1049"/>
      <c r="DI113" s="1049"/>
      <c r="DJ113" s="1049"/>
      <c r="DK113" s="1050"/>
      <c r="DL113" s="1051" t="s">
        <v>435</v>
      </c>
      <c r="DM113" s="1049"/>
      <c r="DN113" s="1049"/>
      <c r="DO113" s="1049"/>
      <c r="DP113" s="1050"/>
      <c r="DQ113" s="1051" t="s">
        <v>390</v>
      </c>
      <c r="DR113" s="1049"/>
      <c r="DS113" s="1049"/>
      <c r="DT113" s="1049"/>
      <c r="DU113" s="1050"/>
      <c r="DV113" s="1052" t="s">
        <v>138</v>
      </c>
      <c r="DW113" s="1053"/>
      <c r="DX113" s="1053"/>
      <c r="DY113" s="1053"/>
      <c r="DZ113" s="1054"/>
    </row>
    <row r="114" spans="1:130" s="246" customFormat="1" ht="26.25" customHeight="1" x14ac:dyDescent="0.15">
      <c r="A114" s="1044"/>
      <c r="B114" s="1045"/>
      <c r="C114" s="1040" t="s">
        <v>445</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12858</v>
      </c>
      <c r="AB114" s="1049"/>
      <c r="AC114" s="1049"/>
      <c r="AD114" s="1049"/>
      <c r="AE114" s="1050"/>
      <c r="AF114" s="1051" t="s">
        <v>435</v>
      </c>
      <c r="AG114" s="1049"/>
      <c r="AH114" s="1049"/>
      <c r="AI114" s="1049"/>
      <c r="AJ114" s="1050"/>
      <c r="AK114" s="1051" t="s">
        <v>138</v>
      </c>
      <c r="AL114" s="1049"/>
      <c r="AM114" s="1049"/>
      <c r="AN114" s="1049"/>
      <c r="AO114" s="1050"/>
      <c r="AP114" s="1052" t="s">
        <v>390</v>
      </c>
      <c r="AQ114" s="1053"/>
      <c r="AR114" s="1053"/>
      <c r="AS114" s="1053"/>
      <c r="AT114" s="1054"/>
      <c r="AU114" s="990"/>
      <c r="AV114" s="991"/>
      <c r="AW114" s="991"/>
      <c r="AX114" s="991"/>
      <c r="AY114" s="991"/>
      <c r="AZ114" s="1039" t="s">
        <v>446</v>
      </c>
      <c r="BA114" s="1040"/>
      <c r="BB114" s="1040"/>
      <c r="BC114" s="1040"/>
      <c r="BD114" s="1040"/>
      <c r="BE114" s="1040"/>
      <c r="BF114" s="1040"/>
      <c r="BG114" s="1040"/>
      <c r="BH114" s="1040"/>
      <c r="BI114" s="1040"/>
      <c r="BJ114" s="1040"/>
      <c r="BK114" s="1040"/>
      <c r="BL114" s="1040"/>
      <c r="BM114" s="1040"/>
      <c r="BN114" s="1040"/>
      <c r="BO114" s="1040"/>
      <c r="BP114" s="1041"/>
      <c r="BQ114" s="1009">
        <v>3412077</v>
      </c>
      <c r="BR114" s="1010"/>
      <c r="BS114" s="1010"/>
      <c r="BT114" s="1010"/>
      <c r="BU114" s="1010"/>
      <c r="BV114" s="1010">
        <v>3374800</v>
      </c>
      <c r="BW114" s="1010"/>
      <c r="BX114" s="1010"/>
      <c r="BY114" s="1010"/>
      <c r="BZ114" s="1010"/>
      <c r="CA114" s="1010">
        <v>3218209</v>
      </c>
      <c r="CB114" s="1010"/>
      <c r="CC114" s="1010"/>
      <c r="CD114" s="1010"/>
      <c r="CE114" s="1010"/>
      <c r="CF114" s="1004">
        <v>32.299999999999997</v>
      </c>
      <c r="CG114" s="1005"/>
      <c r="CH114" s="1005"/>
      <c r="CI114" s="1005"/>
      <c r="CJ114" s="1005"/>
      <c r="CK114" s="1035"/>
      <c r="CL114" s="1036"/>
      <c r="CM114" s="1006" t="s">
        <v>447</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435</v>
      </c>
      <c r="DH114" s="1049"/>
      <c r="DI114" s="1049"/>
      <c r="DJ114" s="1049"/>
      <c r="DK114" s="1050"/>
      <c r="DL114" s="1051" t="s">
        <v>138</v>
      </c>
      <c r="DM114" s="1049"/>
      <c r="DN114" s="1049"/>
      <c r="DO114" s="1049"/>
      <c r="DP114" s="1050"/>
      <c r="DQ114" s="1051" t="s">
        <v>390</v>
      </c>
      <c r="DR114" s="1049"/>
      <c r="DS114" s="1049"/>
      <c r="DT114" s="1049"/>
      <c r="DU114" s="1050"/>
      <c r="DV114" s="1052" t="s">
        <v>138</v>
      </c>
      <c r="DW114" s="1053"/>
      <c r="DX114" s="1053"/>
      <c r="DY114" s="1053"/>
      <c r="DZ114" s="1054"/>
    </row>
    <row r="115" spans="1:130" s="246" customFormat="1" ht="26.25" customHeight="1" x14ac:dyDescent="0.15">
      <c r="A115" s="1044"/>
      <c r="B115" s="1045"/>
      <c r="C115" s="1040" t="s">
        <v>448</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28226</v>
      </c>
      <c r="AB115" s="1024"/>
      <c r="AC115" s="1024"/>
      <c r="AD115" s="1024"/>
      <c r="AE115" s="1025"/>
      <c r="AF115" s="1026">
        <v>21845</v>
      </c>
      <c r="AG115" s="1024"/>
      <c r="AH115" s="1024"/>
      <c r="AI115" s="1024"/>
      <c r="AJ115" s="1025"/>
      <c r="AK115" s="1026">
        <v>9759</v>
      </c>
      <c r="AL115" s="1024"/>
      <c r="AM115" s="1024"/>
      <c r="AN115" s="1024"/>
      <c r="AO115" s="1025"/>
      <c r="AP115" s="1027">
        <v>0.1</v>
      </c>
      <c r="AQ115" s="1028"/>
      <c r="AR115" s="1028"/>
      <c r="AS115" s="1028"/>
      <c r="AT115" s="1029"/>
      <c r="AU115" s="990"/>
      <c r="AV115" s="991"/>
      <c r="AW115" s="991"/>
      <c r="AX115" s="991"/>
      <c r="AY115" s="991"/>
      <c r="AZ115" s="1039" t="s">
        <v>449</v>
      </c>
      <c r="BA115" s="1040"/>
      <c r="BB115" s="1040"/>
      <c r="BC115" s="1040"/>
      <c r="BD115" s="1040"/>
      <c r="BE115" s="1040"/>
      <c r="BF115" s="1040"/>
      <c r="BG115" s="1040"/>
      <c r="BH115" s="1040"/>
      <c r="BI115" s="1040"/>
      <c r="BJ115" s="1040"/>
      <c r="BK115" s="1040"/>
      <c r="BL115" s="1040"/>
      <c r="BM115" s="1040"/>
      <c r="BN115" s="1040"/>
      <c r="BO115" s="1040"/>
      <c r="BP115" s="1041"/>
      <c r="BQ115" s="1009" t="s">
        <v>450</v>
      </c>
      <c r="BR115" s="1010"/>
      <c r="BS115" s="1010"/>
      <c r="BT115" s="1010"/>
      <c r="BU115" s="1010"/>
      <c r="BV115" s="1010" t="s">
        <v>434</v>
      </c>
      <c r="BW115" s="1010"/>
      <c r="BX115" s="1010"/>
      <c r="BY115" s="1010"/>
      <c r="BZ115" s="1010"/>
      <c r="CA115" s="1010" t="s">
        <v>432</v>
      </c>
      <c r="CB115" s="1010"/>
      <c r="CC115" s="1010"/>
      <c r="CD115" s="1010"/>
      <c r="CE115" s="1010"/>
      <c r="CF115" s="1004" t="s">
        <v>138</v>
      </c>
      <c r="CG115" s="1005"/>
      <c r="CH115" s="1005"/>
      <c r="CI115" s="1005"/>
      <c r="CJ115" s="1005"/>
      <c r="CK115" s="1035"/>
      <c r="CL115" s="1036"/>
      <c r="CM115" s="1039" t="s">
        <v>451</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138</v>
      </c>
      <c r="DH115" s="1049"/>
      <c r="DI115" s="1049"/>
      <c r="DJ115" s="1049"/>
      <c r="DK115" s="1050"/>
      <c r="DL115" s="1051" t="s">
        <v>432</v>
      </c>
      <c r="DM115" s="1049"/>
      <c r="DN115" s="1049"/>
      <c r="DO115" s="1049"/>
      <c r="DP115" s="1050"/>
      <c r="DQ115" s="1051" t="s">
        <v>138</v>
      </c>
      <c r="DR115" s="1049"/>
      <c r="DS115" s="1049"/>
      <c r="DT115" s="1049"/>
      <c r="DU115" s="1050"/>
      <c r="DV115" s="1052" t="s">
        <v>390</v>
      </c>
      <c r="DW115" s="1053"/>
      <c r="DX115" s="1053"/>
      <c r="DY115" s="1053"/>
      <c r="DZ115" s="1054"/>
    </row>
    <row r="116" spans="1:130" s="246" customFormat="1" ht="26.25" customHeight="1" x14ac:dyDescent="0.15">
      <c r="A116" s="1046"/>
      <c r="B116" s="1047"/>
      <c r="C116" s="1055" t="s">
        <v>452</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t="s">
        <v>138</v>
      </c>
      <c r="AB116" s="1049"/>
      <c r="AC116" s="1049"/>
      <c r="AD116" s="1049"/>
      <c r="AE116" s="1050"/>
      <c r="AF116" s="1051" t="s">
        <v>138</v>
      </c>
      <c r="AG116" s="1049"/>
      <c r="AH116" s="1049"/>
      <c r="AI116" s="1049"/>
      <c r="AJ116" s="1050"/>
      <c r="AK116" s="1051" t="s">
        <v>435</v>
      </c>
      <c r="AL116" s="1049"/>
      <c r="AM116" s="1049"/>
      <c r="AN116" s="1049"/>
      <c r="AO116" s="1050"/>
      <c r="AP116" s="1052" t="s">
        <v>138</v>
      </c>
      <c r="AQ116" s="1053"/>
      <c r="AR116" s="1053"/>
      <c r="AS116" s="1053"/>
      <c r="AT116" s="1054"/>
      <c r="AU116" s="990"/>
      <c r="AV116" s="991"/>
      <c r="AW116" s="991"/>
      <c r="AX116" s="991"/>
      <c r="AY116" s="991"/>
      <c r="AZ116" s="1057" t="s">
        <v>453</v>
      </c>
      <c r="BA116" s="1058"/>
      <c r="BB116" s="1058"/>
      <c r="BC116" s="1058"/>
      <c r="BD116" s="1058"/>
      <c r="BE116" s="1058"/>
      <c r="BF116" s="1058"/>
      <c r="BG116" s="1058"/>
      <c r="BH116" s="1058"/>
      <c r="BI116" s="1058"/>
      <c r="BJ116" s="1058"/>
      <c r="BK116" s="1058"/>
      <c r="BL116" s="1058"/>
      <c r="BM116" s="1058"/>
      <c r="BN116" s="1058"/>
      <c r="BO116" s="1058"/>
      <c r="BP116" s="1059"/>
      <c r="BQ116" s="1009" t="s">
        <v>138</v>
      </c>
      <c r="BR116" s="1010"/>
      <c r="BS116" s="1010"/>
      <c r="BT116" s="1010"/>
      <c r="BU116" s="1010"/>
      <c r="BV116" s="1010" t="s">
        <v>138</v>
      </c>
      <c r="BW116" s="1010"/>
      <c r="BX116" s="1010"/>
      <c r="BY116" s="1010"/>
      <c r="BZ116" s="1010"/>
      <c r="CA116" s="1010" t="s">
        <v>432</v>
      </c>
      <c r="CB116" s="1010"/>
      <c r="CC116" s="1010"/>
      <c r="CD116" s="1010"/>
      <c r="CE116" s="1010"/>
      <c r="CF116" s="1004" t="s">
        <v>390</v>
      </c>
      <c r="CG116" s="1005"/>
      <c r="CH116" s="1005"/>
      <c r="CI116" s="1005"/>
      <c r="CJ116" s="1005"/>
      <c r="CK116" s="1035"/>
      <c r="CL116" s="1036"/>
      <c r="CM116" s="1006" t="s">
        <v>454</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v>43437</v>
      </c>
      <c r="DH116" s="1049"/>
      <c r="DI116" s="1049"/>
      <c r="DJ116" s="1049"/>
      <c r="DK116" s="1050"/>
      <c r="DL116" s="1051">
        <v>24164</v>
      </c>
      <c r="DM116" s="1049"/>
      <c r="DN116" s="1049"/>
      <c r="DO116" s="1049"/>
      <c r="DP116" s="1050"/>
      <c r="DQ116" s="1051">
        <v>16704</v>
      </c>
      <c r="DR116" s="1049"/>
      <c r="DS116" s="1049"/>
      <c r="DT116" s="1049"/>
      <c r="DU116" s="1050"/>
      <c r="DV116" s="1052">
        <v>0.2</v>
      </c>
      <c r="DW116" s="1053"/>
      <c r="DX116" s="1053"/>
      <c r="DY116" s="1053"/>
      <c r="DZ116" s="1054"/>
    </row>
    <row r="117" spans="1:130" s="246" customFormat="1" ht="26.25" customHeight="1" x14ac:dyDescent="0.15">
      <c r="A117" s="994" t="s">
        <v>188</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455</v>
      </c>
      <c r="Z117" s="976"/>
      <c r="AA117" s="1066">
        <v>3537439</v>
      </c>
      <c r="AB117" s="1067"/>
      <c r="AC117" s="1067"/>
      <c r="AD117" s="1067"/>
      <c r="AE117" s="1068"/>
      <c r="AF117" s="1069">
        <v>3562800</v>
      </c>
      <c r="AG117" s="1067"/>
      <c r="AH117" s="1067"/>
      <c r="AI117" s="1067"/>
      <c r="AJ117" s="1068"/>
      <c r="AK117" s="1069">
        <v>3401121</v>
      </c>
      <c r="AL117" s="1067"/>
      <c r="AM117" s="1067"/>
      <c r="AN117" s="1067"/>
      <c r="AO117" s="1068"/>
      <c r="AP117" s="1070"/>
      <c r="AQ117" s="1071"/>
      <c r="AR117" s="1071"/>
      <c r="AS117" s="1071"/>
      <c r="AT117" s="1072"/>
      <c r="AU117" s="990"/>
      <c r="AV117" s="991"/>
      <c r="AW117" s="991"/>
      <c r="AX117" s="991"/>
      <c r="AY117" s="991"/>
      <c r="AZ117" s="1057" t="s">
        <v>456</v>
      </c>
      <c r="BA117" s="1058"/>
      <c r="BB117" s="1058"/>
      <c r="BC117" s="1058"/>
      <c r="BD117" s="1058"/>
      <c r="BE117" s="1058"/>
      <c r="BF117" s="1058"/>
      <c r="BG117" s="1058"/>
      <c r="BH117" s="1058"/>
      <c r="BI117" s="1058"/>
      <c r="BJ117" s="1058"/>
      <c r="BK117" s="1058"/>
      <c r="BL117" s="1058"/>
      <c r="BM117" s="1058"/>
      <c r="BN117" s="1058"/>
      <c r="BO117" s="1058"/>
      <c r="BP117" s="1059"/>
      <c r="BQ117" s="1009" t="s">
        <v>432</v>
      </c>
      <c r="BR117" s="1010"/>
      <c r="BS117" s="1010"/>
      <c r="BT117" s="1010"/>
      <c r="BU117" s="1010"/>
      <c r="BV117" s="1010" t="s">
        <v>435</v>
      </c>
      <c r="BW117" s="1010"/>
      <c r="BX117" s="1010"/>
      <c r="BY117" s="1010"/>
      <c r="BZ117" s="1010"/>
      <c r="CA117" s="1010" t="s">
        <v>435</v>
      </c>
      <c r="CB117" s="1010"/>
      <c r="CC117" s="1010"/>
      <c r="CD117" s="1010"/>
      <c r="CE117" s="1010"/>
      <c r="CF117" s="1004" t="s">
        <v>138</v>
      </c>
      <c r="CG117" s="1005"/>
      <c r="CH117" s="1005"/>
      <c r="CI117" s="1005"/>
      <c r="CJ117" s="1005"/>
      <c r="CK117" s="1035"/>
      <c r="CL117" s="1036"/>
      <c r="CM117" s="1006" t="s">
        <v>457</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138</v>
      </c>
      <c r="DH117" s="1049"/>
      <c r="DI117" s="1049"/>
      <c r="DJ117" s="1049"/>
      <c r="DK117" s="1050"/>
      <c r="DL117" s="1051" t="s">
        <v>435</v>
      </c>
      <c r="DM117" s="1049"/>
      <c r="DN117" s="1049"/>
      <c r="DO117" s="1049"/>
      <c r="DP117" s="1050"/>
      <c r="DQ117" s="1051" t="s">
        <v>435</v>
      </c>
      <c r="DR117" s="1049"/>
      <c r="DS117" s="1049"/>
      <c r="DT117" s="1049"/>
      <c r="DU117" s="1050"/>
      <c r="DV117" s="1052" t="s">
        <v>435</v>
      </c>
      <c r="DW117" s="1053"/>
      <c r="DX117" s="1053"/>
      <c r="DY117" s="1053"/>
      <c r="DZ117" s="1054"/>
    </row>
    <row r="118" spans="1:130" s="246" customFormat="1" ht="26.25" customHeight="1" x14ac:dyDescent="0.15">
      <c r="A118" s="994" t="s">
        <v>427</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425</v>
      </c>
      <c r="AB118" s="975"/>
      <c r="AC118" s="975"/>
      <c r="AD118" s="975"/>
      <c r="AE118" s="976"/>
      <c r="AF118" s="974" t="s">
        <v>307</v>
      </c>
      <c r="AG118" s="975"/>
      <c r="AH118" s="975"/>
      <c r="AI118" s="975"/>
      <c r="AJ118" s="976"/>
      <c r="AK118" s="974" t="s">
        <v>306</v>
      </c>
      <c r="AL118" s="975"/>
      <c r="AM118" s="975"/>
      <c r="AN118" s="975"/>
      <c r="AO118" s="976"/>
      <c r="AP118" s="1061" t="s">
        <v>426</v>
      </c>
      <c r="AQ118" s="1062"/>
      <c r="AR118" s="1062"/>
      <c r="AS118" s="1062"/>
      <c r="AT118" s="1063"/>
      <c r="AU118" s="990"/>
      <c r="AV118" s="991"/>
      <c r="AW118" s="991"/>
      <c r="AX118" s="991"/>
      <c r="AY118" s="991"/>
      <c r="AZ118" s="1064" t="s">
        <v>458</v>
      </c>
      <c r="BA118" s="1055"/>
      <c r="BB118" s="1055"/>
      <c r="BC118" s="1055"/>
      <c r="BD118" s="1055"/>
      <c r="BE118" s="1055"/>
      <c r="BF118" s="1055"/>
      <c r="BG118" s="1055"/>
      <c r="BH118" s="1055"/>
      <c r="BI118" s="1055"/>
      <c r="BJ118" s="1055"/>
      <c r="BK118" s="1055"/>
      <c r="BL118" s="1055"/>
      <c r="BM118" s="1055"/>
      <c r="BN118" s="1055"/>
      <c r="BO118" s="1055"/>
      <c r="BP118" s="1056"/>
      <c r="BQ118" s="1087" t="s">
        <v>435</v>
      </c>
      <c r="BR118" s="1088"/>
      <c r="BS118" s="1088"/>
      <c r="BT118" s="1088"/>
      <c r="BU118" s="1088"/>
      <c r="BV118" s="1088" t="s">
        <v>435</v>
      </c>
      <c r="BW118" s="1088"/>
      <c r="BX118" s="1088"/>
      <c r="BY118" s="1088"/>
      <c r="BZ118" s="1088"/>
      <c r="CA118" s="1088" t="s">
        <v>450</v>
      </c>
      <c r="CB118" s="1088"/>
      <c r="CC118" s="1088"/>
      <c r="CD118" s="1088"/>
      <c r="CE118" s="1088"/>
      <c r="CF118" s="1004" t="s">
        <v>435</v>
      </c>
      <c r="CG118" s="1005"/>
      <c r="CH118" s="1005"/>
      <c r="CI118" s="1005"/>
      <c r="CJ118" s="1005"/>
      <c r="CK118" s="1035"/>
      <c r="CL118" s="1036"/>
      <c r="CM118" s="1006" t="s">
        <v>459</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138</v>
      </c>
      <c r="DH118" s="1049"/>
      <c r="DI118" s="1049"/>
      <c r="DJ118" s="1049"/>
      <c r="DK118" s="1050"/>
      <c r="DL118" s="1051" t="s">
        <v>435</v>
      </c>
      <c r="DM118" s="1049"/>
      <c r="DN118" s="1049"/>
      <c r="DO118" s="1049"/>
      <c r="DP118" s="1050"/>
      <c r="DQ118" s="1051" t="s">
        <v>435</v>
      </c>
      <c r="DR118" s="1049"/>
      <c r="DS118" s="1049"/>
      <c r="DT118" s="1049"/>
      <c r="DU118" s="1050"/>
      <c r="DV118" s="1052" t="s">
        <v>435</v>
      </c>
      <c r="DW118" s="1053"/>
      <c r="DX118" s="1053"/>
      <c r="DY118" s="1053"/>
      <c r="DZ118" s="1054"/>
    </row>
    <row r="119" spans="1:130" s="246" customFormat="1" ht="26.25" customHeight="1" x14ac:dyDescent="0.15">
      <c r="A119" s="1148" t="s">
        <v>430</v>
      </c>
      <c r="B119" s="1034"/>
      <c r="C119" s="1013" t="s">
        <v>431</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138</v>
      </c>
      <c r="AB119" s="982"/>
      <c r="AC119" s="982"/>
      <c r="AD119" s="982"/>
      <c r="AE119" s="983"/>
      <c r="AF119" s="984" t="s">
        <v>435</v>
      </c>
      <c r="AG119" s="982"/>
      <c r="AH119" s="982"/>
      <c r="AI119" s="982"/>
      <c r="AJ119" s="983"/>
      <c r="AK119" s="984" t="s">
        <v>435</v>
      </c>
      <c r="AL119" s="982"/>
      <c r="AM119" s="982"/>
      <c r="AN119" s="982"/>
      <c r="AO119" s="983"/>
      <c r="AP119" s="985" t="s">
        <v>435</v>
      </c>
      <c r="AQ119" s="986"/>
      <c r="AR119" s="986"/>
      <c r="AS119" s="986"/>
      <c r="AT119" s="987"/>
      <c r="AU119" s="992"/>
      <c r="AV119" s="993"/>
      <c r="AW119" s="993"/>
      <c r="AX119" s="993"/>
      <c r="AY119" s="993"/>
      <c r="AZ119" s="277" t="s">
        <v>188</v>
      </c>
      <c r="BA119" s="277"/>
      <c r="BB119" s="277"/>
      <c r="BC119" s="277"/>
      <c r="BD119" s="277"/>
      <c r="BE119" s="277"/>
      <c r="BF119" s="277"/>
      <c r="BG119" s="277"/>
      <c r="BH119" s="277"/>
      <c r="BI119" s="277"/>
      <c r="BJ119" s="277"/>
      <c r="BK119" s="277"/>
      <c r="BL119" s="277"/>
      <c r="BM119" s="277"/>
      <c r="BN119" s="277"/>
      <c r="BO119" s="1065" t="s">
        <v>460</v>
      </c>
      <c r="BP119" s="1096"/>
      <c r="BQ119" s="1087">
        <v>33343388</v>
      </c>
      <c r="BR119" s="1088"/>
      <c r="BS119" s="1088"/>
      <c r="BT119" s="1088"/>
      <c r="BU119" s="1088"/>
      <c r="BV119" s="1088">
        <v>31933057</v>
      </c>
      <c r="BW119" s="1088"/>
      <c r="BX119" s="1088"/>
      <c r="BY119" s="1088"/>
      <c r="BZ119" s="1088"/>
      <c r="CA119" s="1088">
        <v>31147736</v>
      </c>
      <c r="CB119" s="1088"/>
      <c r="CC119" s="1088"/>
      <c r="CD119" s="1088"/>
      <c r="CE119" s="1088"/>
      <c r="CF119" s="1089"/>
      <c r="CG119" s="1090"/>
      <c r="CH119" s="1090"/>
      <c r="CI119" s="1090"/>
      <c r="CJ119" s="1091"/>
      <c r="CK119" s="1037"/>
      <c r="CL119" s="1038"/>
      <c r="CM119" s="1092" t="s">
        <v>461</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t="s">
        <v>435</v>
      </c>
      <c r="DH119" s="1074"/>
      <c r="DI119" s="1074"/>
      <c r="DJ119" s="1074"/>
      <c r="DK119" s="1075"/>
      <c r="DL119" s="1073" t="s">
        <v>432</v>
      </c>
      <c r="DM119" s="1074"/>
      <c r="DN119" s="1074"/>
      <c r="DO119" s="1074"/>
      <c r="DP119" s="1075"/>
      <c r="DQ119" s="1073" t="s">
        <v>432</v>
      </c>
      <c r="DR119" s="1074"/>
      <c r="DS119" s="1074"/>
      <c r="DT119" s="1074"/>
      <c r="DU119" s="1075"/>
      <c r="DV119" s="1076" t="s">
        <v>432</v>
      </c>
      <c r="DW119" s="1077"/>
      <c r="DX119" s="1077"/>
      <c r="DY119" s="1077"/>
      <c r="DZ119" s="1078"/>
    </row>
    <row r="120" spans="1:130" s="246" customFormat="1" ht="26.25" customHeight="1" x14ac:dyDescent="0.15">
      <c r="A120" s="1149"/>
      <c r="B120" s="1036"/>
      <c r="C120" s="1006" t="s">
        <v>437</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435</v>
      </c>
      <c r="AB120" s="1049"/>
      <c r="AC120" s="1049"/>
      <c r="AD120" s="1049"/>
      <c r="AE120" s="1050"/>
      <c r="AF120" s="1051" t="s">
        <v>432</v>
      </c>
      <c r="AG120" s="1049"/>
      <c r="AH120" s="1049"/>
      <c r="AI120" s="1049"/>
      <c r="AJ120" s="1050"/>
      <c r="AK120" s="1051" t="s">
        <v>435</v>
      </c>
      <c r="AL120" s="1049"/>
      <c r="AM120" s="1049"/>
      <c r="AN120" s="1049"/>
      <c r="AO120" s="1050"/>
      <c r="AP120" s="1052" t="s">
        <v>432</v>
      </c>
      <c r="AQ120" s="1053"/>
      <c r="AR120" s="1053"/>
      <c r="AS120" s="1053"/>
      <c r="AT120" s="1054"/>
      <c r="AU120" s="1079" t="s">
        <v>462</v>
      </c>
      <c r="AV120" s="1080"/>
      <c r="AW120" s="1080"/>
      <c r="AX120" s="1080"/>
      <c r="AY120" s="1081"/>
      <c r="AZ120" s="1030" t="s">
        <v>463</v>
      </c>
      <c r="BA120" s="979"/>
      <c r="BB120" s="979"/>
      <c r="BC120" s="979"/>
      <c r="BD120" s="979"/>
      <c r="BE120" s="979"/>
      <c r="BF120" s="979"/>
      <c r="BG120" s="979"/>
      <c r="BH120" s="979"/>
      <c r="BI120" s="979"/>
      <c r="BJ120" s="979"/>
      <c r="BK120" s="979"/>
      <c r="BL120" s="979"/>
      <c r="BM120" s="979"/>
      <c r="BN120" s="979"/>
      <c r="BO120" s="979"/>
      <c r="BP120" s="980"/>
      <c r="BQ120" s="1016">
        <v>4693798</v>
      </c>
      <c r="BR120" s="1017"/>
      <c r="BS120" s="1017"/>
      <c r="BT120" s="1017"/>
      <c r="BU120" s="1017"/>
      <c r="BV120" s="1017">
        <v>4617898</v>
      </c>
      <c r="BW120" s="1017"/>
      <c r="BX120" s="1017"/>
      <c r="BY120" s="1017"/>
      <c r="BZ120" s="1017"/>
      <c r="CA120" s="1017">
        <v>5284229</v>
      </c>
      <c r="CB120" s="1017"/>
      <c r="CC120" s="1017"/>
      <c r="CD120" s="1017"/>
      <c r="CE120" s="1017"/>
      <c r="CF120" s="1031">
        <v>53.1</v>
      </c>
      <c r="CG120" s="1032"/>
      <c r="CH120" s="1032"/>
      <c r="CI120" s="1032"/>
      <c r="CJ120" s="1032"/>
      <c r="CK120" s="1097" t="s">
        <v>464</v>
      </c>
      <c r="CL120" s="1098"/>
      <c r="CM120" s="1098"/>
      <c r="CN120" s="1098"/>
      <c r="CO120" s="1099"/>
      <c r="CP120" s="1105" t="s">
        <v>465</v>
      </c>
      <c r="CQ120" s="1106"/>
      <c r="CR120" s="1106"/>
      <c r="CS120" s="1106"/>
      <c r="CT120" s="1106"/>
      <c r="CU120" s="1106"/>
      <c r="CV120" s="1106"/>
      <c r="CW120" s="1106"/>
      <c r="CX120" s="1106"/>
      <c r="CY120" s="1106"/>
      <c r="CZ120" s="1106"/>
      <c r="DA120" s="1106"/>
      <c r="DB120" s="1106"/>
      <c r="DC120" s="1106"/>
      <c r="DD120" s="1106"/>
      <c r="DE120" s="1106"/>
      <c r="DF120" s="1107"/>
      <c r="DG120" s="1016">
        <v>5972157</v>
      </c>
      <c r="DH120" s="1017"/>
      <c r="DI120" s="1017"/>
      <c r="DJ120" s="1017"/>
      <c r="DK120" s="1017"/>
      <c r="DL120" s="1017">
        <v>5461022</v>
      </c>
      <c r="DM120" s="1017"/>
      <c r="DN120" s="1017"/>
      <c r="DO120" s="1017"/>
      <c r="DP120" s="1017"/>
      <c r="DQ120" s="1017">
        <v>5070747</v>
      </c>
      <c r="DR120" s="1017"/>
      <c r="DS120" s="1017"/>
      <c r="DT120" s="1017"/>
      <c r="DU120" s="1017"/>
      <c r="DV120" s="1018">
        <v>50.9</v>
      </c>
      <c r="DW120" s="1018"/>
      <c r="DX120" s="1018"/>
      <c r="DY120" s="1018"/>
      <c r="DZ120" s="1019"/>
    </row>
    <row r="121" spans="1:130" s="246" customFormat="1" ht="26.25" customHeight="1" x14ac:dyDescent="0.15">
      <c r="A121" s="1149"/>
      <c r="B121" s="1036"/>
      <c r="C121" s="1057" t="s">
        <v>466</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435</v>
      </c>
      <c r="AB121" s="1049"/>
      <c r="AC121" s="1049"/>
      <c r="AD121" s="1049"/>
      <c r="AE121" s="1050"/>
      <c r="AF121" s="1051" t="s">
        <v>432</v>
      </c>
      <c r="AG121" s="1049"/>
      <c r="AH121" s="1049"/>
      <c r="AI121" s="1049"/>
      <c r="AJ121" s="1050"/>
      <c r="AK121" s="1051" t="s">
        <v>435</v>
      </c>
      <c r="AL121" s="1049"/>
      <c r="AM121" s="1049"/>
      <c r="AN121" s="1049"/>
      <c r="AO121" s="1050"/>
      <c r="AP121" s="1052" t="s">
        <v>432</v>
      </c>
      <c r="AQ121" s="1053"/>
      <c r="AR121" s="1053"/>
      <c r="AS121" s="1053"/>
      <c r="AT121" s="1054"/>
      <c r="AU121" s="1082"/>
      <c r="AV121" s="1083"/>
      <c r="AW121" s="1083"/>
      <c r="AX121" s="1083"/>
      <c r="AY121" s="1084"/>
      <c r="AZ121" s="1039" t="s">
        <v>467</v>
      </c>
      <c r="BA121" s="1040"/>
      <c r="BB121" s="1040"/>
      <c r="BC121" s="1040"/>
      <c r="BD121" s="1040"/>
      <c r="BE121" s="1040"/>
      <c r="BF121" s="1040"/>
      <c r="BG121" s="1040"/>
      <c r="BH121" s="1040"/>
      <c r="BI121" s="1040"/>
      <c r="BJ121" s="1040"/>
      <c r="BK121" s="1040"/>
      <c r="BL121" s="1040"/>
      <c r="BM121" s="1040"/>
      <c r="BN121" s="1040"/>
      <c r="BO121" s="1040"/>
      <c r="BP121" s="1041"/>
      <c r="BQ121" s="1009">
        <v>1086302</v>
      </c>
      <c r="BR121" s="1010"/>
      <c r="BS121" s="1010"/>
      <c r="BT121" s="1010"/>
      <c r="BU121" s="1010"/>
      <c r="BV121" s="1010">
        <v>906443</v>
      </c>
      <c r="BW121" s="1010"/>
      <c r="BX121" s="1010"/>
      <c r="BY121" s="1010"/>
      <c r="BZ121" s="1010"/>
      <c r="CA121" s="1010">
        <v>777180</v>
      </c>
      <c r="CB121" s="1010"/>
      <c r="CC121" s="1010"/>
      <c r="CD121" s="1010"/>
      <c r="CE121" s="1010"/>
      <c r="CF121" s="1004">
        <v>7.8</v>
      </c>
      <c r="CG121" s="1005"/>
      <c r="CH121" s="1005"/>
      <c r="CI121" s="1005"/>
      <c r="CJ121" s="1005"/>
      <c r="CK121" s="1100"/>
      <c r="CL121" s="1101"/>
      <c r="CM121" s="1101"/>
      <c r="CN121" s="1101"/>
      <c r="CO121" s="1102"/>
      <c r="CP121" s="1110" t="s">
        <v>468</v>
      </c>
      <c r="CQ121" s="1111"/>
      <c r="CR121" s="1111"/>
      <c r="CS121" s="1111"/>
      <c r="CT121" s="1111"/>
      <c r="CU121" s="1111"/>
      <c r="CV121" s="1111"/>
      <c r="CW121" s="1111"/>
      <c r="CX121" s="1111"/>
      <c r="CY121" s="1111"/>
      <c r="CZ121" s="1111"/>
      <c r="DA121" s="1111"/>
      <c r="DB121" s="1111"/>
      <c r="DC121" s="1111"/>
      <c r="DD121" s="1111"/>
      <c r="DE121" s="1111"/>
      <c r="DF121" s="1112"/>
      <c r="DG121" s="1009">
        <v>1140247</v>
      </c>
      <c r="DH121" s="1010"/>
      <c r="DI121" s="1010"/>
      <c r="DJ121" s="1010"/>
      <c r="DK121" s="1010"/>
      <c r="DL121" s="1010">
        <v>1142577</v>
      </c>
      <c r="DM121" s="1010"/>
      <c r="DN121" s="1010"/>
      <c r="DO121" s="1010"/>
      <c r="DP121" s="1010"/>
      <c r="DQ121" s="1010">
        <v>1131617</v>
      </c>
      <c r="DR121" s="1010"/>
      <c r="DS121" s="1010"/>
      <c r="DT121" s="1010"/>
      <c r="DU121" s="1010"/>
      <c r="DV121" s="1011">
        <v>11.4</v>
      </c>
      <c r="DW121" s="1011"/>
      <c r="DX121" s="1011"/>
      <c r="DY121" s="1011"/>
      <c r="DZ121" s="1012"/>
    </row>
    <row r="122" spans="1:130" s="246" customFormat="1" ht="26.25" customHeight="1" x14ac:dyDescent="0.15">
      <c r="A122" s="1149"/>
      <c r="B122" s="1036"/>
      <c r="C122" s="1006" t="s">
        <v>447</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432</v>
      </c>
      <c r="AB122" s="1049"/>
      <c r="AC122" s="1049"/>
      <c r="AD122" s="1049"/>
      <c r="AE122" s="1050"/>
      <c r="AF122" s="1051" t="s">
        <v>432</v>
      </c>
      <c r="AG122" s="1049"/>
      <c r="AH122" s="1049"/>
      <c r="AI122" s="1049"/>
      <c r="AJ122" s="1050"/>
      <c r="AK122" s="1051" t="s">
        <v>435</v>
      </c>
      <c r="AL122" s="1049"/>
      <c r="AM122" s="1049"/>
      <c r="AN122" s="1049"/>
      <c r="AO122" s="1050"/>
      <c r="AP122" s="1052" t="s">
        <v>138</v>
      </c>
      <c r="AQ122" s="1053"/>
      <c r="AR122" s="1053"/>
      <c r="AS122" s="1053"/>
      <c r="AT122" s="1054"/>
      <c r="AU122" s="1082"/>
      <c r="AV122" s="1083"/>
      <c r="AW122" s="1083"/>
      <c r="AX122" s="1083"/>
      <c r="AY122" s="1084"/>
      <c r="AZ122" s="1064" t="s">
        <v>469</v>
      </c>
      <c r="BA122" s="1055"/>
      <c r="BB122" s="1055"/>
      <c r="BC122" s="1055"/>
      <c r="BD122" s="1055"/>
      <c r="BE122" s="1055"/>
      <c r="BF122" s="1055"/>
      <c r="BG122" s="1055"/>
      <c r="BH122" s="1055"/>
      <c r="BI122" s="1055"/>
      <c r="BJ122" s="1055"/>
      <c r="BK122" s="1055"/>
      <c r="BL122" s="1055"/>
      <c r="BM122" s="1055"/>
      <c r="BN122" s="1055"/>
      <c r="BO122" s="1055"/>
      <c r="BP122" s="1056"/>
      <c r="BQ122" s="1087">
        <v>24449125</v>
      </c>
      <c r="BR122" s="1088"/>
      <c r="BS122" s="1088"/>
      <c r="BT122" s="1088"/>
      <c r="BU122" s="1088"/>
      <c r="BV122" s="1088">
        <v>24217386</v>
      </c>
      <c r="BW122" s="1088"/>
      <c r="BX122" s="1088"/>
      <c r="BY122" s="1088"/>
      <c r="BZ122" s="1088"/>
      <c r="CA122" s="1088">
        <v>24221008</v>
      </c>
      <c r="CB122" s="1088"/>
      <c r="CC122" s="1088"/>
      <c r="CD122" s="1088"/>
      <c r="CE122" s="1088"/>
      <c r="CF122" s="1108">
        <v>243.2</v>
      </c>
      <c r="CG122" s="1109"/>
      <c r="CH122" s="1109"/>
      <c r="CI122" s="1109"/>
      <c r="CJ122" s="1109"/>
      <c r="CK122" s="1100"/>
      <c r="CL122" s="1101"/>
      <c r="CM122" s="1101"/>
      <c r="CN122" s="1101"/>
      <c r="CO122" s="1102"/>
      <c r="CP122" s="1110" t="s">
        <v>470</v>
      </c>
      <c r="CQ122" s="1111"/>
      <c r="CR122" s="1111"/>
      <c r="CS122" s="1111"/>
      <c r="CT122" s="1111"/>
      <c r="CU122" s="1111"/>
      <c r="CV122" s="1111"/>
      <c r="CW122" s="1111"/>
      <c r="CX122" s="1111"/>
      <c r="CY122" s="1111"/>
      <c r="CZ122" s="1111"/>
      <c r="DA122" s="1111"/>
      <c r="DB122" s="1111"/>
      <c r="DC122" s="1111"/>
      <c r="DD122" s="1111"/>
      <c r="DE122" s="1111"/>
      <c r="DF122" s="1112"/>
      <c r="DG122" s="1009" t="s">
        <v>435</v>
      </c>
      <c r="DH122" s="1010"/>
      <c r="DI122" s="1010"/>
      <c r="DJ122" s="1010"/>
      <c r="DK122" s="1010"/>
      <c r="DL122" s="1010" t="s">
        <v>432</v>
      </c>
      <c r="DM122" s="1010"/>
      <c r="DN122" s="1010"/>
      <c r="DO122" s="1010"/>
      <c r="DP122" s="1010"/>
      <c r="DQ122" s="1010" t="s">
        <v>432</v>
      </c>
      <c r="DR122" s="1010"/>
      <c r="DS122" s="1010"/>
      <c r="DT122" s="1010"/>
      <c r="DU122" s="1010"/>
      <c r="DV122" s="1011" t="s">
        <v>432</v>
      </c>
      <c r="DW122" s="1011"/>
      <c r="DX122" s="1011"/>
      <c r="DY122" s="1011"/>
      <c r="DZ122" s="1012"/>
    </row>
    <row r="123" spans="1:130" s="246" customFormat="1" ht="26.25" customHeight="1" x14ac:dyDescent="0.15">
      <c r="A123" s="1149"/>
      <c r="B123" s="1036"/>
      <c r="C123" s="1006" t="s">
        <v>454</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v>26787</v>
      </c>
      <c r="AB123" s="1049"/>
      <c r="AC123" s="1049"/>
      <c r="AD123" s="1049"/>
      <c r="AE123" s="1050"/>
      <c r="AF123" s="1051">
        <v>20617</v>
      </c>
      <c r="AG123" s="1049"/>
      <c r="AH123" s="1049"/>
      <c r="AI123" s="1049"/>
      <c r="AJ123" s="1050"/>
      <c r="AK123" s="1051">
        <v>8848</v>
      </c>
      <c r="AL123" s="1049"/>
      <c r="AM123" s="1049"/>
      <c r="AN123" s="1049"/>
      <c r="AO123" s="1050"/>
      <c r="AP123" s="1052">
        <v>0.1</v>
      </c>
      <c r="AQ123" s="1053"/>
      <c r="AR123" s="1053"/>
      <c r="AS123" s="1053"/>
      <c r="AT123" s="1054"/>
      <c r="AU123" s="1085"/>
      <c r="AV123" s="1086"/>
      <c r="AW123" s="1086"/>
      <c r="AX123" s="1086"/>
      <c r="AY123" s="1086"/>
      <c r="AZ123" s="277" t="s">
        <v>188</v>
      </c>
      <c r="BA123" s="277"/>
      <c r="BB123" s="277"/>
      <c r="BC123" s="277"/>
      <c r="BD123" s="277"/>
      <c r="BE123" s="277"/>
      <c r="BF123" s="277"/>
      <c r="BG123" s="277"/>
      <c r="BH123" s="277"/>
      <c r="BI123" s="277"/>
      <c r="BJ123" s="277"/>
      <c r="BK123" s="277"/>
      <c r="BL123" s="277"/>
      <c r="BM123" s="277"/>
      <c r="BN123" s="277"/>
      <c r="BO123" s="1065" t="s">
        <v>471</v>
      </c>
      <c r="BP123" s="1096"/>
      <c r="BQ123" s="1155">
        <v>30229225</v>
      </c>
      <c r="BR123" s="1156"/>
      <c r="BS123" s="1156"/>
      <c r="BT123" s="1156"/>
      <c r="BU123" s="1156"/>
      <c r="BV123" s="1156">
        <v>29741727</v>
      </c>
      <c r="BW123" s="1156"/>
      <c r="BX123" s="1156"/>
      <c r="BY123" s="1156"/>
      <c r="BZ123" s="1156"/>
      <c r="CA123" s="1156">
        <v>30282417</v>
      </c>
      <c r="CB123" s="1156"/>
      <c r="CC123" s="1156"/>
      <c r="CD123" s="1156"/>
      <c r="CE123" s="1156"/>
      <c r="CF123" s="1089"/>
      <c r="CG123" s="1090"/>
      <c r="CH123" s="1090"/>
      <c r="CI123" s="1090"/>
      <c r="CJ123" s="1091"/>
      <c r="CK123" s="1100"/>
      <c r="CL123" s="1101"/>
      <c r="CM123" s="1101"/>
      <c r="CN123" s="1101"/>
      <c r="CO123" s="1102"/>
      <c r="CP123" s="1110" t="s">
        <v>472</v>
      </c>
      <c r="CQ123" s="1111"/>
      <c r="CR123" s="1111"/>
      <c r="CS123" s="1111"/>
      <c r="CT123" s="1111"/>
      <c r="CU123" s="1111"/>
      <c r="CV123" s="1111"/>
      <c r="CW123" s="1111"/>
      <c r="CX123" s="1111"/>
      <c r="CY123" s="1111"/>
      <c r="CZ123" s="1111"/>
      <c r="DA123" s="1111"/>
      <c r="DB123" s="1111"/>
      <c r="DC123" s="1111"/>
      <c r="DD123" s="1111"/>
      <c r="DE123" s="1111"/>
      <c r="DF123" s="1112"/>
      <c r="DG123" s="1048" t="s">
        <v>434</v>
      </c>
      <c r="DH123" s="1049"/>
      <c r="DI123" s="1049"/>
      <c r="DJ123" s="1049"/>
      <c r="DK123" s="1050"/>
      <c r="DL123" s="1051" t="s">
        <v>434</v>
      </c>
      <c r="DM123" s="1049"/>
      <c r="DN123" s="1049"/>
      <c r="DO123" s="1049"/>
      <c r="DP123" s="1050"/>
      <c r="DQ123" s="1051" t="s">
        <v>434</v>
      </c>
      <c r="DR123" s="1049"/>
      <c r="DS123" s="1049"/>
      <c r="DT123" s="1049"/>
      <c r="DU123" s="1050"/>
      <c r="DV123" s="1052" t="s">
        <v>434</v>
      </c>
      <c r="DW123" s="1053"/>
      <c r="DX123" s="1053"/>
      <c r="DY123" s="1053"/>
      <c r="DZ123" s="1054"/>
    </row>
    <row r="124" spans="1:130" s="246" customFormat="1" ht="26.25" customHeight="1" thickBot="1" x14ac:dyDescent="0.2">
      <c r="A124" s="1149"/>
      <c r="B124" s="1036"/>
      <c r="C124" s="1006" t="s">
        <v>457</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434</v>
      </c>
      <c r="AB124" s="1049"/>
      <c r="AC124" s="1049"/>
      <c r="AD124" s="1049"/>
      <c r="AE124" s="1050"/>
      <c r="AF124" s="1051" t="s">
        <v>434</v>
      </c>
      <c r="AG124" s="1049"/>
      <c r="AH124" s="1049"/>
      <c r="AI124" s="1049"/>
      <c r="AJ124" s="1050"/>
      <c r="AK124" s="1051" t="s">
        <v>432</v>
      </c>
      <c r="AL124" s="1049"/>
      <c r="AM124" s="1049"/>
      <c r="AN124" s="1049"/>
      <c r="AO124" s="1050"/>
      <c r="AP124" s="1052" t="s">
        <v>434</v>
      </c>
      <c r="AQ124" s="1053"/>
      <c r="AR124" s="1053"/>
      <c r="AS124" s="1053"/>
      <c r="AT124" s="1054"/>
      <c r="AU124" s="1151" t="s">
        <v>473</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v>29.9</v>
      </c>
      <c r="BR124" s="1118"/>
      <c r="BS124" s="1118"/>
      <c r="BT124" s="1118"/>
      <c r="BU124" s="1118"/>
      <c r="BV124" s="1118">
        <v>21.5</v>
      </c>
      <c r="BW124" s="1118"/>
      <c r="BX124" s="1118"/>
      <c r="BY124" s="1118"/>
      <c r="BZ124" s="1118"/>
      <c r="CA124" s="1118">
        <v>8.6</v>
      </c>
      <c r="CB124" s="1118"/>
      <c r="CC124" s="1118"/>
      <c r="CD124" s="1118"/>
      <c r="CE124" s="1118"/>
      <c r="CF124" s="1119"/>
      <c r="CG124" s="1120"/>
      <c r="CH124" s="1120"/>
      <c r="CI124" s="1120"/>
      <c r="CJ124" s="1121"/>
      <c r="CK124" s="1103"/>
      <c r="CL124" s="1103"/>
      <c r="CM124" s="1103"/>
      <c r="CN124" s="1103"/>
      <c r="CO124" s="1104"/>
      <c r="CP124" s="1110" t="s">
        <v>474</v>
      </c>
      <c r="CQ124" s="1111"/>
      <c r="CR124" s="1111"/>
      <c r="CS124" s="1111"/>
      <c r="CT124" s="1111"/>
      <c r="CU124" s="1111"/>
      <c r="CV124" s="1111"/>
      <c r="CW124" s="1111"/>
      <c r="CX124" s="1111"/>
      <c r="CY124" s="1111"/>
      <c r="CZ124" s="1111"/>
      <c r="DA124" s="1111"/>
      <c r="DB124" s="1111"/>
      <c r="DC124" s="1111"/>
      <c r="DD124" s="1111"/>
      <c r="DE124" s="1111"/>
      <c r="DF124" s="1112"/>
      <c r="DG124" s="1095">
        <v>36436</v>
      </c>
      <c r="DH124" s="1074"/>
      <c r="DI124" s="1074"/>
      <c r="DJ124" s="1074"/>
      <c r="DK124" s="1075"/>
      <c r="DL124" s="1073">
        <v>13887</v>
      </c>
      <c r="DM124" s="1074"/>
      <c r="DN124" s="1074"/>
      <c r="DO124" s="1074"/>
      <c r="DP124" s="1075"/>
      <c r="DQ124" s="1073" t="s">
        <v>432</v>
      </c>
      <c r="DR124" s="1074"/>
      <c r="DS124" s="1074"/>
      <c r="DT124" s="1074"/>
      <c r="DU124" s="1075"/>
      <c r="DV124" s="1076" t="s">
        <v>432</v>
      </c>
      <c r="DW124" s="1077"/>
      <c r="DX124" s="1077"/>
      <c r="DY124" s="1077"/>
      <c r="DZ124" s="1078"/>
    </row>
    <row r="125" spans="1:130" s="246" customFormat="1" ht="26.25" customHeight="1" x14ac:dyDescent="0.15">
      <c r="A125" s="1149"/>
      <c r="B125" s="1036"/>
      <c r="C125" s="1006" t="s">
        <v>459</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432</v>
      </c>
      <c r="AB125" s="1049"/>
      <c r="AC125" s="1049"/>
      <c r="AD125" s="1049"/>
      <c r="AE125" s="1050"/>
      <c r="AF125" s="1051" t="s">
        <v>432</v>
      </c>
      <c r="AG125" s="1049"/>
      <c r="AH125" s="1049"/>
      <c r="AI125" s="1049"/>
      <c r="AJ125" s="1050"/>
      <c r="AK125" s="1051" t="s">
        <v>138</v>
      </c>
      <c r="AL125" s="1049"/>
      <c r="AM125" s="1049"/>
      <c r="AN125" s="1049"/>
      <c r="AO125" s="1050"/>
      <c r="AP125" s="1052" t="s">
        <v>432</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475</v>
      </c>
      <c r="CL125" s="1098"/>
      <c r="CM125" s="1098"/>
      <c r="CN125" s="1098"/>
      <c r="CO125" s="1099"/>
      <c r="CP125" s="1030" t="s">
        <v>476</v>
      </c>
      <c r="CQ125" s="979"/>
      <c r="CR125" s="979"/>
      <c r="CS125" s="979"/>
      <c r="CT125" s="979"/>
      <c r="CU125" s="979"/>
      <c r="CV125" s="979"/>
      <c r="CW125" s="979"/>
      <c r="CX125" s="979"/>
      <c r="CY125" s="979"/>
      <c r="CZ125" s="979"/>
      <c r="DA125" s="979"/>
      <c r="DB125" s="979"/>
      <c r="DC125" s="979"/>
      <c r="DD125" s="979"/>
      <c r="DE125" s="979"/>
      <c r="DF125" s="980"/>
      <c r="DG125" s="1016" t="s">
        <v>432</v>
      </c>
      <c r="DH125" s="1017"/>
      <c r="DI125" s="1017"/>
      <c r="DJ125" s="1017"/>
      <c r="DK125" s="1017"/>
      <c r="DL125" s="1017" t="s">
        <v>432</v>
      </c>
      <c r="DM125" s="1017"/>
      <c r="DN125" s="1017"/>
      <c r="DO125" s="1017"/>
      <c r="DP125" s="1017"/>
      <c r="DQ125" s="1017" t="s">
        <v>432</v>
      </c>
      <c r="DR125" s="1017"/>
      <c r="DS125" s="1017"/>
      <c r="DT125" s="1017"/>
      <c r="DU125" s="1017"/>
      <c r="DV125" s="1018" t="s">
        <v>432</v>
      </c>
      <c r="DW125" s="1018"/>
      <c r="DX125" s="1018"/>
      <c r="DY125" s="1018"/>
      <c r="DZ125" s="1019"/>
    </row>
    <row r="126" spans="1:130" s="246" customFormat="1" ht="26.25" customHeight="1" thickBot="1" x14ac:dyDescent="0.2">
      <c r="A126" s="1149"/>
      <c r="B126" s="1036"/>
      <c r="C126" s="1006" t="s">
        <v>461</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t="s">
        <v>432</v>
      </c>
      <c r="AB126" s="1049"/>
      <c r="AC126" s="1049"/>
      <c r="AD126" s="1049"/>
      <c r="AE126" s="1050"/>
      <c r="AF126" s="1051" t="s">
        <v>432</v>
      </c>
      <c r="AG126" s="1049"/>
      <c r="AH126" s="1049"/>
      <c r="AI126" s="1049"/>
      <c r="AJ126" s="1050"/>
      <c r="AK126" s="1051" t="s">
        <v>432</v>
      </c>
      <c r="AL126" s="1049"/>
      <c r="AM126" s="1049"/>
      <c r="AN126" s="1049"/>
      <c r="AO126" s="1050"/>
      <c r="AP126" s="1052" t="s">
        <v>432</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477</v>
      </c>
      <c r="CQ126" s="1040"/>
      <c r="CR126" s="1040"/>
      <c r="CS126" s="1040"/>
      <c r="CT126" s="1040"/>
      <c r="CU126" s="1040"/>
      <c r="CV126" s="1040"/>
      <c r="CW126" s="1040"/>
      <c r="CX126" s="1040"/>
      <c r="CY126" s="1040"/>
      <c r="CZ126" s="1040"/>
      <c r="DA126" s="1040"/>
      <c r="DB126" s="1040"/>
      <c r="DC126" s="1040"/>
      <c r="DD126" s="1040"/>
      <c r="DE126" s="1040"/>
      <c r="DF126" s="1041"/>
      <c r="DG126" s="1009" t="s">
        <v>138</v>
      </c>
      <c r="DH126" s="1010"/>
      <c r="DI126" s="1010"/>
      <c r="DJ126" s="1010"/>
      <c r="DK126" s="1010"/>
      <c r="DL126" s="1010" t="s">
        <v>432</v>
      </c>
      <c r="DM126" s="1010"/>
      <c r="DN126" s="1010"/>
      <c r="DO126" s="1010"/>
      <c r="DP126" s="1010"/>
      <c r="DQ126" s="1010" t="s">
        <v>432</v>
      </c>
      <c r="DR126" s="1010"/>
      <c r="DS126" s="1010"/>
      <c r="DT126" s="1010"/>
      <c r="DU126" s="1010"/>
      <c r="DV126" s="1011" t="s">
        <v>432</v>
      </c>
      <c r="DW126" s="1011"/>
      <c r="DX126" s="1011"/>
      <c r="DY126" s="1011"/>
      <c r="DZ126" s="1012"/>
    </row>
    <row r="127" spans="1:130" s="246" customFormat="1" ht="26.25" customHeight="1" x14ac:dyDescent="0.15">
      <c r="A127" s="1150"/>
      <c r="B127" s="1038"/>
      <c r="C127" s="1092" t="s">
        <v>478</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v>1439</v>
      </c>
      <c r="AB127" s="1049"/>
      <c r="AC127" s="1049"/>
      <c r="AD127" s="1049"/>
      <c r="AE127" s="1050"/>
      <c r="AF127" s="1051">
        <v>1228</v>
      </c>
      <c r="AG127" s="1049"/>
      <c r="AH127" s="1049"/>
      <c r="AI127" s="1049"/>
      <c r="AJ127" s="1050"/>
      <c r="AK127" s="1051">
        <v>911</v>
      </c>
      <c r="AL127" s="1049"/>
      <c r="AM127" s="1049"/>
      <c r="AN127" s="1049"/>
      <c r="AO127" s="1050"/>
      <c r="AP127" s="1052">
        <v>0</v>
      </c>
      <c r="AQ127" s="1053"/>
      <c r="AR127" s="1053"/>
      <c r="AS127" s="1053"/>
      <c r="AT127" s="1054"/>
      <c r="AU127" s="282"/>
      <c r="AV127" s="282"/>
      <c r="AW127" s="282"/>
      <c r="AX127" s="1122" t="s">
        <v>479</v>
      </c>
      <c r="AY127" s="1123"/>
      <c r="AZ127" s="1123"/>
      <c r="BA127" s="1123"/>
      <c r="BB127" s="1123"/>
      <c r="BC127" s="1123"/>
      <c r="BD127" s="1123"/>
      <c r="BE127" s="1124"/>
      <c r="BF127" s="1125" t="s">
        <v>480</v>
      </c>
      <c r="BG127" s="1123"/>
      <c r="BH127" s="1123"/>
      <c r="BI127" s="1123"/>
      <c r="BJ127" s="1123"/>
      <c r="BK127" s="1123"/>
      <c r="BL127" s="1124"/>
      <c r="BM127" s="1125" t="s">
        <v>481</v>
      </c>
      <c r="BN127" s="1123"/>
      <c r="BO127" s="1123"/>
      <c r="BP127" s="1123"/>
      <c r="BQ127" s="1123"/>
      <c r="BR127" s="1123"/>
      <c r="BS127" s="1124"/>
      <c r="BT127" s="1125" t="s">
        <v>482</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483</v>
      </c>
      <c r="CQ127" s="1040"/>
      <c r="CR127" s="1040"/>
      <c r="CS127" s="1040"/>
      <c r="CT127" s="1040"/>
      <c r="CU127" s="1040"/>
      <c r="CV127" s="1040"/>
      <c r="CW127" s="1040"/>
      <c r="CX127" s="1040"/>
      <c r="CY127" s="1040"/>
      <c r="CZ127" s="1040"/>
      <c r="DA127" s="1040"/>
      <c r="DB127" s="1040"/>
      <c r="DC127" s="1040"/>
      <c r="DD127" s="1040"/>
      <c r="DE127" s="1040"/>
      <c r="DF127" s="1041"/>
      <c r="DG127" s="1009" t="s">
        <v>432</v>
      </c>
      <c r="DH127" s="1010"/>
      <c r="DI127" s="1010"/>
      <c r="DJ127" s="1010"/>
      <c r="DK127" s="1010"/>
      <c r="DL127" s="1010" t="s">
        <v>432</v>
      </c>
      <c r="DM127" s="1010"/>
      <c r="DN127" s="1010"/>
      <c r="DO127" s="1010"/>
      <c r="DP127" s="1010"/>
      <c r="DQ127" s="1010" t="s">
        <v>432</v>
      </c>
      <c r="DR127" s="1010"/>
      <c r="DS127" s="1010"/>
      <c r="DT127" s="1010"/>
      <c r="DU127" s="1010"/>
      <c r="DV127" s="1011" t="s">
        <v>432</v>
      </c>
      <c r="DW127" s="1011"/>
      <c r="DX127" s="1011"/>
      <c r="DY127" s="1011"/>
      <c r="DZ127" s="1012"/>
    </row>
    <row r="128" spans="1:130" s="246" customFormat="1" ht="26.25" customHeight="1" thickBot="1" x14ac:dyDescent="0.2">
      <c r="A128" s="1133" t="s">
        <v>484</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485</v>
      </c>
      <c r="X128" s="1135"/>
      <c r="Y128" s="1135"/>
      <c r="Z128" s="1136"/>
      <c r="AA128" s="1137">
        <v>195736</v>
      </c>
      <c r="AB128" s="1138"/>
      <c r="AC128" s="1138"/>
      <c r="AD128" s="1138"/>
      <c r="AE128" s="1139"/>
      <c r="AF128" s="1140">
        <v>156527</v>
      </c>
      <c r="AG128" s="1138"/>
      <c r="AH128" s="1138"/>
      <c r="AI128" s="1138"/>
      <c r="AJ128" s="1139"/>
      <c r="AK128" s="1140">
        <v>137100</v>
      </c>
      <c r="AL128" s="1138"/>
      <c r="AM128" s="1138"/>
      <c r="AN128" s="1138"/>
      <c r="AO128" s="1139"/>
      <c r="AP128" s="1141"/>
      <c r="AQ128" s="1142"/>
      <c r="AR128" s="1142"/>
      <c r="AS128" s="1142"/>
      <c r="AT128" s="1143"/>
      <c r="AU128" s="282"/>
      <c r="AV128" s="282"/>
      <c r="AW128" s="282"/>
      <c r="AX128" s="978" t="s">
        <v>486</v>
      </c>
      <c r="AY128" s="979"/>
      <c r="AZ128" s="979"/>
      <c r="BA128" s="979"/>
      <c r="BB128" s="979"/>
      <c r="BC128" s="979"/>
      <c r="BD128" s="979"/>
      <c r="BE128" s="980"/>
      <c r="BF128" s="1144" t="s">
        <v>487</v>
      </c>
      <c r="BG128" s="1145"/>
      <c r="BH128" s="1145"/>
      <c r="BI128" s="1145"/>
      <c r="BJ128" s="1145"/>
      <c r="BK128" s="1145"/>
      <c r="BL128" s="1146"/>
      <c r="BM128" s="1144">
        <v>13</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488</v>
      </c>
      <c r="CQ128" s="1127"/>
      <c r="CR128" s="1127"/>
      <c r="CS128" s="1127"/>
      <c r="CT128" s="1127"/>
      <c r="CU128" s="1127"/>
      <c r="CV128" s="1127"/>
      <c r="CW128" s="1127"/>
      <c r="CX128" s="1127"/>
      <c r="CY128" s="1127"/>
      <c r="CZ128" s="1127"/>
      <c r="DA128" s="1127"/>
      <c r="DB128" s="1127"/>
      <c r="DC128" s="1127"/>
      <c r="DD128" s="1127"/>
      <c r="DE128" s="1127"/>
      <c r="DF128" s="1128"/>
      <c r="DG128" s="1129" t="s">
        <v>487</v>
      </c>
      <c r="DH128" s="1130"/>
      <c r="DI128" s="1130"/>
      <c r="DJ128" s="1130"/>
      <c r="DK128" s="1130"/>
      <c r="DL128" s="1130" t="s">
        <v>487</v>
      </c>
      <c r="DM128" s="1130"/>
      <c r="DN128" s="1130"/>
      <c r="DO128" s="1130"/>
      <c r="DP128" s="1130"/>
      <c r="DQ128" s="1130" t="s">
        <v>487</v>
      </c>
      <c r="DR128" s="1130"/>
      <c r="DS128" s="1130"/>
      <c r="DT128" s="1130"/>
      <c r="DU128" s="1130"/>
      <c r="DV128" s="1131" t="s">
        <v>487</v>
      </c>
      <c r="DW128" s="1131"/>
      <c r="DX128" s="1131"/>
      <c r="DY128" s="1131"/>
      <c r="DZ128" s="1132"/>
    </row>
    <row r="129" spans="1:131" s="246" customFormat="1" ht="26.25" customHeight="1" x14ac:dyDescent="0.15">
      <c r="A129" s="1020" t="s">
        <v>107</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489</v>
      </c>
      <c r="X129" s="1164"/>
      <c r="Y129" s="1164"/>
      <c r="Z129" s="1165"/>
      <c r="AA129" s="1048">
        <v>12909864</v>
      </c>
      <c r="AB129" s="1049"/>
      <c r="AC129" s="1049"/>
      <c r="AD129" s="1049"/>
      <c r="AE129" s="1050"/>
      <c r="AF129" s="1051">
        <v>12756329</v>
      </c>
      <c r="AG129" s="1049"/>
      <c r="AH129" s="1049"/>
      <c r="AI129" s="1049"/>
      <c r="AJ129" s="1050"/>
      <c r="AK129" s="1051">
        <v>12544156</v>
      </c>
      <c r="AL129" s="1049"/>
      <c r="AM129" s="1049"/>
      <c r="AN129" s="1049"/>
      <c r="AO129" s="1050"/>
      <c r="AP129" s="1166"/>
      <c r="AQ129" s="1167"/>
      <c r="AR129" s="1167"/>
      <c r="AS129" s="1167"/>
      <c r="AT129" s="1168"/>
      <c r="AU129" s="284"/>
      <c r="AV129" s="284"/>
      <c r="AW129" s="284"/>
      <c r="AX129" s="1157" t="s">
        <v>490</v>
      </c>
      <c r="AY129" s="1040"/>
      <c r="AZ129" s="1040"/>
      <c r="BA129" s="1040"/>
      <c r="BB129" s="1040"/>
      <c r="BC129" s="1040"/>
      <c r="BD129" s="1040"/>
      <c r="BE129" s="1041"/>
      <c r="BF129" s="1158" t="s">
        <v>491</v>
      </c>
      <c r="BG129" s="1159"/>
      <c r="BH129" s="1159"/>
      <c r="BI129" s="1159"/>
      <c r="BJ129" s="1159"/>
      <c r="BK129" s="1159"/>
      <c r="BL129" s="1160"/>
      <c r="BM129" s="1158">
        <v>18</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492</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493</v>
      </c>
      <c r="X130" s="1164"/>
      <c r="Y130" s="1164"/>
      <c r="Z130" s="1165"/>
      <c r="AA130" s="1048">
        <v>2506917</v>
      </c>
      <c r="AB130" s="1049"/>
      <c r="AC130" s="1049"/>
      <c r="AD130" s="1049"/>
      <c r="AE130" s="1050"/>
      <c r="AF130" s="1051">
        <v>2577170</v>
      </c>
      <c r="AG130" s="1049"/>
      <c r="AH130" s="1049"/>
      <c r="AI130" s="1049"/>
      <c r="AJ130" s="1050"/>
      <c r="AK130" s="1051">
        <v>2583954</v>
      </c>
      <c r="AL130" s="1049"/>
      <c r="AM130" s="1049"/>
      <c r="AN130" s="1049"/>
      <c r="AO130" s="1050"/>
      <c r="AP130" s="1166"/>
      <c r="AQ130" s="1167"/>
      <c r="AR130" s="1167"/>
      <c r="AS130" s="1167"/>
      <c r="AT130" s="1168"/>
      <c r="AU130" s="284"/>
      <c r="AV130" s="284"/>
      <c r="AW130" s="284"/>
      <c r="AX130" s="1157" t="s">
        <v>494</v>
      </c>
      <c r="AY130" s="1040"/>
      <c r="AZ130" s="1040"/>
      <c r="BA130" s="1040"/>
      <c r="BB130" s="1040"/>
      <c r="BC130" s="1040"/>
      <c r="BD130" s="1040"/>
      <c r="BE130" s="1041"/>
      <c r="BF130" s="1194">
        <v>7.6</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495</v>
      </c>
      <c r="X131" s="1202"/>
      <c r="Y131" s="1202"/>
      <c r="Z131" s="1203"/>
      <c r="AA131" s="1095">
        <v>10402947</v>
      </c>
      <c r="AB131" s="1074"/>
      <c r="AC131" s="1074"/>
      <c r="AD131" s="1074"/>
      <c r="AE131" s="1075"/>
      <c r="AF131" s="1073">
        <v>10179159</v>
      </c>
      <c r="AG131" s="1074"/>
      <c r="AH131" s="1074"/>
      <c r="AI131" s="1074"/>
      <c r="AJ131" s="1075"/>
      <c r="AK131" s="1073">
        <v>9960202</v>
      </c>
      <c r="AL131" s="1074"/>
      <c r="AM131" s="1074"/>
      <c r="AN131" s="1074"/>
      <c r="AO131" s="1075"/>
      <c r="AP131" s="1204"/>
      <c r="AQ131" s="1205"/>
      <c r="AR131" s="1205"/>
      <c r="AS131" s="1205"/>
      <c r="AT131" s="1206"/>
      <c r="AU131" s="284"/>
      <c r="AV131" s="284"/>
      <c r="AW131" s="284"/>
      <c r="AX131" s="1176" t="s">
        <v>496</v>
      </c>
      <c r="AY131" s="1127"/>
      <c r="AZ131" s="1127"/>
      <c r="BA131" s="1127"/>
      <c r="BB131" s="1127"/>
      <c r="BC131" s="1127"/>
      <c r="BD131" s="1127"/>
      <c r="BE131" s="1128"/>
      <c r="BF131" s="1177">
        <v>8.6</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497</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498</v>
      </c>
      <c r="W132" s="1187"/>
      <c r="X132" s="1187"/>
      <c r="Y132" s="1187"/>
      <c r="Z132" s="1188"/>
      <c r="AA132" s="1189">
        <v>8.0245145919999992</v>
      </c>
      <c r="AB132" s="1190"/>
      <c r="AC132" s="1190"/>
      <c r="AD132" s="1190"/>
      <c r="AE132" s="1191"/>
      <c r="AF132" s="1192">
        <v>8.1451031470000004</v>
      </c>
      <c r="AG132" s="1190"/>
      <c r="AH132" s="1190"/>
      <c r="AI132" s="1190"/>
      <c r="AJ132" s="1191"/>
      <c r="AK132" s="1192">
        <v>6.8278434509999997</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499</v>
      </c>
      <c r="W133" s="1170"/>
      <c r="X133" s="1170"/>
      <c r="Y133" s="1170"/>
      <c r="Z133" s="1171"/>
      <c r="AA133" s="1172">
        <v>9.3000000000000007</v>
      </c>
      <c r="AB133" s="1173"/>
      <c r="AC133" s="1173"/>
      <c r="AD133" s="1173"/>
      <c r="AE133" s="1174"/>
      <c r="AF133" s="1172">
        <v>8.6999999999999993</v>
      </c>
      <c r="AG133" s="1173"/>
      <c r="AH133" s="1173"/>
      <c r="AI133" s="1173"/>
      <c r="AJ133" s="1174"/>
      <c r="AK133" s="1172">
        <v>7.6</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7U4VAxw1xy0iJw0TgZoHxNFrWXmPAK8wX5vWIAstYa6RBfs+3ViUZO4AFwIFXcV/sUP2fSayACDzUQEePs0+yQ==" saltValue="Hpv5RXYJETi/pFMED9mpi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85" zoomScaleNormal="85" zoomScaleSheetLayoutView="85" workbookViewId="0">
      <selection activeCell="AF27" sqref="AF27"/>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500</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rZ6x/F8GdIdiMsYuo43SgSX5r9OgDJ79QAcfLxq7UB7WRoJIUAEBZBhSnVA3MtHtYGuAH0a9W1Ot4d7SGuMexg==" saltValue="GTTit3Z2cH8nk66g/1htG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85" zoomScaleNormal="8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rutKNiWKiXOMTIzRuXjVngun5CRWE/9hyCT7uppqy9SSk68qaHxzDT2TO0AGpseDMvzaHQ9E6gDL4IyIgq84Rg==" saltValue="lTWa8PGdMgl+dZiT1toG5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501</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502</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503</v>
      </c>
      <c r="AP7" s="303"/>
      <c r="AQ7" s="304" t="s">
        <v>504</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505</v>
      </c>
      <c r="AQ8" s="310" t="s">
        <v>506</v>
      </c>
      <c r="AR8" s="311" t="s">
        <v>507</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508</v>
      </c>
      <c r="AL9" s="1213"/>
      <c r="AM9" s="1213"/>
      <c r="AN9" s="1214"/>
      <c r="AO9" s="312">
        <v>3444652</v>
      </c>
      <c r="AP9" s="312">
        <v>100413</v>
      </c>
      <c r="AQ9" s="313">
        <v>90414</v>
      </c>
      <c r="AR9" s="314">
        <v>11.1</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509</v>
      </c>
      <c r="AL10" s="1213"/>
      <c r="AM10" s="1213"/>
      <c r="AN10" s="1214"/>
      <c r="AO10" s="315">
        <v>276290</v>
      </c>
      <c r="AP10" s="315">
        <v>8054</v>
      </c>
      <c r="AQ10" s="316">
        <v>7325</v>
      </c>
      <c r="AR10" s="317">
        <v>10</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510</v>
      </c>
      <c r="AL11" s="1213"/>
      <c r="AM11" s="1213"/>
      <c r="AN11" s="1214"/>
      <c r="AO11" s="315">
        <v>14502</v>
      </c>
      <c r="AP11" s="315">
        <v>423</v>
      </c>
      <c r="AQ11" s="316">
        <v>9426</v>
      </c>
      <c r="AR11" s="317">
        <v>-95.5</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511</v>
      </c>
      <c r="AL12" s="1213"/>
      <c r="AM12" s="1213"/>
      <c r="AN12" s="1214"/>
      <c r="AO12" s="315">
        <v>44403</v>
      </c>
      <c r="AP12" s="315">
        <v>1294</v>
      </c>
      <c r="AQ12" s="316">
        <v>1167</v>
      </c>
      <c r="AR12" s="317">
        <v>10.9</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512</v>
      </c>
      <c r="AL13" s="1213"/>
      <c r="AM13" s="1213"/>
      <c r="AN13" s="1214"/>
      <c r="AO13" s="315" t="s">
        <v>513</v>
      </c>
      <c r="AP13" s="315" t="s">
        <v>513</v>
      </c>
      <c r="AQ13" s="316">
        <v>3</v>
      </c>
      <c r="AR13" s="317" t="s">
        <v>513</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514</v>
      </c>
      <c r="AL14" s="1213"/>
      <c r="AM14" s="1213"/>
      <c r="AN14" s="1214"/>
      <c r="AO14" s="315">
        <v>142631</v>
      </c>
      <c r="AP14" s="315">
        <v>4158</v>
      </c>
      <c r="AQ14" s="316">
        <v>4078</v>
      </c>
      <c r="AR14" s="317">
        <v>2</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515</v>
      </c>
      <c r="AL15" s="1213"/>
      <c r="AM15" s="1213"/>
      <c r="AN15" s="1214"/>
      <c r="AO15" s="315">
        <v>66468</v>
      </c>
      <c r="AP15" s="315">
        <v>1938</v>
      </c>
      <c r="AQ15" s="316">
        <v>2195</v>
      </c>
      <c r="AR15" s="317">
        <v>-11.7</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516</v>
      </c>
      <c r="AL16" s="1216"/>
      <c r="AM16" s="1216"/>
      <c r="AN16" s="1217"/>
      <c r="AO16" s="315">
        <v>-344669</v>
      </c>
      <c r="AP16" s="315">
        <v>-10047</v>
      </c>
      <c r="AQ16" s="316">
        <v>-8893</v>
      </c>
      <c r="AR16" s="317">
        <v>13</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188</v>
      </c>
      <c r="AL17" s="1216"/>
      <c r="AM17" s="1216"/>
      <c r="AN17" s="1217"/>
      <c r="AO17" s="315">
        <v>3644277</v>
      </c>
      <c r="AP17" s="315">
        <v>106232</v>
      </c>
      <c r="AQ17" s="316">
        <v>105714</v>
      </c>
      <c r="AR17" s="317">
        <v>0.5</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517</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518</v>
      </c>
      <c r="AP20" s="323" t="s">
        <v>519</v>
      </c>
      <c r="AQ20" s="324" t="s">
        <v>520</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521</v>
      </c>
      <c r="AL21" s="1208"/>
      <c r="AM21" s="1208"/>
      <c r="AN21" s="1209"/>
      <c r="AO21" s="327">
        <v>11.84</v>
      </c>
      <c r="AP21" s="328">
        <v>10.07</v>
      </c>
      <c r="AQ21" s="329">
        <v>1.77</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522</v>
      </c>
      <c r="AL22" s="1208"/>
      <c r="AM22" s="1208"/>
      <c r="AN22" s="1209"/>
      <c r="AO22" s="332">
        <v>96.4</v>
      </c>
      <c r="AP22" s="333">
        <v>97.6</v>
      </c>
      <c r="AQ22" s="334">
        <v>-1.2</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523</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524</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525</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503</v>
      </c>
      <c r="AP30" s="303"/>
      <c r="AQ30" s="304" t="s">
        <v>504</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505</v>
      </c>
      <c r="AQ31" s="310" t="s">
        <v>506</v>
      </c>
      <c r="AR31" s="311" t="s">
        <v>507</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526</v>
      </c>
      <c r="AL32" s="1224"/>
      <c r="AM32" s="1224"/>
      <c r="AN32" s="1225"/>
      <c r="AO32" s="342">
        <v>2688934</v>
      </c>
      <c r="AP32" s="342">
        <v>78383</v>
      </c>
      <c r="AQ32" s="343">
        <v>67110</v>
      </c>
      <c r="AR32" s="344">
        <v>16.8</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527</v>
      </c>
      <c r="AL33" s="1224"/>
      <c r="AM33" s="1224"/>
      <c r="AN33" s="1225"/>
      <c r="AO33" s="342" t="s">
        <v>513</v>
      </c>
      <c r="AP33" s="342" t="s">
        <v>513</v>
      </c>
      <c r="AQ33" s="343" t="s">
        <v>513</v>
      </c>
      <c r="AR33" s="344" t="s">
        <v>513</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528</v>
      </c>
      <c r="AL34" s="1224"/>
      <c r="AM34" s="1224"/>
      <c r="AN34" s="1225"/>
      <c r="AO34" s="342" t="s">
        <v>513</v>
      </c>
      <c r="AP34" s="342" t="s">
        <v>513</v>
      </c>
      <c r="AQ34" s="343">
        <v>6</v>
      </c>
      <c r="AR34" s="344" t="s">
        <v>513</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529</v>
      </c>
      <c r="AL35" s="1224"/>
      <c r="AM35" s="1224"/>
      <c r="AN35" s="1225"/>
      <c r="AO35" s="342">
        <v>702428</v>
      </c>
      <c r="AP35" s="342">
        <v>20476</v>
      </c>
      <c r="AQ35" s="343">
        <v>17795</v>
      </c>
      <c r="AR35" s="344">
        <v>15.1</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530</v>
      </c>
      <c r="AL36" s="1224"/>
      <c r="AM36" s="1224"/>
      <c r="AN36" s="1225"/>
      <c r="AO36" s="342" t="s">
        <v>513</v>
      </c>
      <c r="AP36" s="342" t="s">
        <v>513</v>
      </c>
      <c r="AQ36" s="343">
        <v>2500</v>
      </c>
      <c r="AR36" s="344" t="s">
        <v>513</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531</v>
      </c>
      <c r="AL37" s="1224"/>
      <c r="AM37" s="1224"/>
      <c r="AN37" s="1225"/>
      <c r="AO37" s="342">
        <v>9759</v>
      </c>
      <c r="AP37" s="342">
        <v>284</v>
      </c>
      <c r="AQ37" s="343">
        <v>1001</v>
      </c>
      <c r="AR37" s="344">
        <v>-71.599999999999994</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532</v>
      </c>
      <c r="AL38" s="1227"/>
      <c r="AM38" s="1227"/>
      <c r="AN38" s="1228"/>
      <c r="AO38" s="345" t="s">
        <v>513</v>
      </c>
      <c r="AP38" s="345" t="s">
        <v>513</v>
      </c>
      <c r="AQ38" s="346">
        <v>4</v>
      </c>
      <c r="AR38" s="334" t="s">
        <v>513</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533</v>
      </c>
      <c r="AL39" s="1227"/>
      <c r="AM39" s="1227"/>
      <c r="AN39" s="1228"/>
      <c r="AO39" s="342">
        <v>-137100</v>
      </c>
      <c r="AP39" s="342">
        <v>-3997</v>
      </c>
      <c r="AQ39" s="343">
        <v>-3748</v>
      </c>
      <c r="AR39" s="344">
        <v>6.6</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534</v>
      </c>
      <c r="AL40" s="1224"/>
      <c r="AM40" s="1224"/>
      <c r="AN40" s="1225"/>
      <c r="AO40" s="342">
        <v>-2583954</v>
      </c>
      <c r="AP40" s="342">
        <v>-75323</v>
      </c>
      <c r="AQ40" s="343">
        <v>-58908</v>
      </c>
      <c r="AR40" s="344">
        <v>27.9</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301</v>
      </c>
      <c r="AL41" s="1230"/>
      <c r="AM41" s="1230"/>
      <c r="AN41" s="1231"/>
      <c r="AO41" s="342">
        <v>680067</v>
      </c>
      <c r="AP41" s="342">
        <v>19824</v>
      </c>
      <c r="AQ41" s="343">
        <v>25761</v>
      </c>
      <c r="AR41" s="344">
        <v>-23</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535</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536</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537</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503</v>
      </c>
      <c r="AN49" s="1220" t="s">
        <v>538</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539</v>
      </c>
      <c r="AO50" s="359" t="s">
        <v>540</v>
      </c>
      <c r="AP50" s="360" t="s">
        <v>541</v>
      </c>
      <c r="AQ50" s="361" t="s">
        <v>542</v>
      </c>
      <c r="AR50" s="362" t="s">
        <v>543</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544</v>
      </c>
      <c r="AL51" s="355"/>
      <c r="AM51" s="363">
        <v>3904260</v>
      </c>
      <c r="AN51" s="364">
        <v>106134</v>
      </c>
      <c r="AO51" s="365">
        <v>45.3</v>
      </c>
      <c r="AP51" s="366">
        <v>106614</v>
      </c>
      <c r="AQ51" s="367">
        <v>17.2</v>
      </c>
      <c r="AR51" s="368">
        <v>28.1</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545</v>
      </c>
      <c r="AM52" s="371">
        <v>2293114</v>
      </c>
      <c r="AN52" s="372">
        <v>62337</v>
      </c>
      <c r="AO52" s="373">
        <v>67.900000000000006</v>
      </c>
      <c r="AP52" s="374">
        <v>45545</v>
      </c>
      <c r="AQ52" s="375">
        <v>20.7</v>
      </c>
      <c r="AR52" s="376">
        <v>47.2</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546</v>
      </c>
      <c r="AL53" s="355"/>
      <c r="AM53" s="363">
        <v>3179650</v>
      </c>
      <c r="AN53" s="364">
        <v>88006</v>
      </c>
      <c r="AO53" s="365">
        <v>-17.100000000000001</v>
      </c>
      <c r="AP53" s="366">
        <v>85459</v>
      </c>
      <c r="AQ53" s="367">
        <v>-19.8</v>
      </c>
      <c r="AR53" s="368">
        <v>2.7</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545</v>
      </c>
      <c r="AM54" s="371">
        <v>2139038</v>
      </c>
      <c r="AN54" s="372">
        <v>59204</v>
      </c>
      <c r="AO54" s="373">
        <v>-5</v>
      </c>
      <c r="AP54" s="374">
        <v>44378</v>
      </c>
      <c r="AQ54" s="375">
        <v>-2.6</v>
      </c>
      <c r="AR54" s="376">
        <v>-2.4</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547</v>
      </c>
      <c r="AL55" s="355"/>
      <c r="AM55" s="363">
        <v>4048699</v>
      </c>
      <c r="AN55" s="364">
        <v>113865</v>
      </c>
      <c r="AO55" s="365">
        <v>29.4</v>
      </c>
      <c r="AP55" s="366">
        <v>83280</v>
      </c>
      <c r="AQ55" s="367">
        <v>-2.5</v>
      </c>
      <c r="AR55" s="368">
        <v>31.9</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545</v>
      </c>
      <c r="AM56" s="371">
        <v>2410507</v>
      </c>
      <c r="AN56" s="372">
        <v>67793</v>
      </c>
      <c r="AO56" s="373">
        <v>14.5</v>
      </c>
      <c r="AP56" s="374">
        <v>43123</v>
      </c>
      <c r="AQ56" s="375">
        <v>-2.8</v>
      </c>
      <c r="AR56" s="376">
        <v>17.3</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548</v>
      </c>
      <c r="AL57" s="355"/>
      <c r="AM57" s="363">
        <v>3063066</v>
      </c>
      <c r="AN57" s="364">
        <v>87785</v>
      </c>
      <c r="AO57" s="365">
        <v>-22.9</v>
      </c>
      <c r="AP57" s="366">
        <v>88968</v>
      </c>
      <c r="AQ57" s="367">
        <v>6.8</v>
      </c>
      <c r="AR57" s="368">
        <v>-29.7</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545</v>
      </c>
      <c r="AM58" s="371">
        <v>1980503</v>
      </c>
      <c r="AN58" s="372">
        <v>56759</v>
      </c>
      <c r="AO58" s="373">
        <v>-16.3</v>
      </c>
      <c r="AP58" s="374">
        <v>45482</v>
      </c>
      <c r="AQ58" s="375">
        <v>5.5</v>
      </c>
      <c r="AR58" s="376">
        <v>-21.8</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549</v>
      </c>
      <c r="AL59" s="355"/>
      <c r="AM59" s="363">
        <v>3370078</v>
      </c>
      <c r="AN59" s="364">
        <v>98239</v>
      </c>
      <c r="AO59" s="365">
        <v>11.9</v>
      </c>
      <c r="AP59" s="366">
        <v>85173</v>
      </c>
      <c r="AQ59" s="367">
        <v>-4.3</v>
      </c>
      <c r="AR59" s="368">
        <v>16.2</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545</v>
      </c>
      <c r="AM60" s="371">
        <v>1832416</v>
      </c>
      <c r="AN60" s="372">
        <v>53415</v>
      </c>
      <c r="AO60" s="373">
        <v>-5.9</v>
      </c>
      <c r="AP60" s="374">
        <v>43913</v>
      </c>
      <c r="AQ60" s="375">
        <v>-3.4</v>
      </c>
      <c r="AR60" s="376">
        <v>-2.5</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550</v>
      </c>
      <c r="AL61" s="377"/>
      <c r="AM61" s="378">
        <v>3513151</v>
      </c>
      <c r="AN61" s="379">
        <v>98806</v>
      </c>
      <c r="AO61" s="380">
        <v>9.3000000000000007</v>
      </c>
      <c r="AP61" s="381">
        <v>89899</v>
      </c>
      <c r="AQ61" s="382">
        <v>-0.5</v>
      </c>
      <c r="AR61" s="368">
        <v>9.8000000000000007</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545</v>
      </c>
      <c r="AM62" s="371">
        <v>2131116</v>
      </c>
      <c r="AN62" s="372">
        <v>59902</v>
      </c>
      <c r="AO62" s="373">
        <v>11</v>
      </c>
      <c r="AP62" s="374">
        <v>44488</v>
      </c>
      <c r="AQ62" s="375">
        <v>3.5</v>
      </c>
      <c r="AR62" s="376">
        <v>7.5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o9mR1Mv3JLlQw3qkBW6Hf5bxo4CPN4WZV9ojcaZgYOV3/5vbf4rSfFqmmHu6dSerpNm2NvgQHh6kchrko11Jdg==" saltValue="jpfkk8yDG4R7N26oiDFR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85" zoomScaleNormal="8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oNVKDmElRnjJTTmpitpLJpOaY2OljtmBXVNiDd1ELRZD3QPvncGlidZh1jJpFEkjLfnbhex0mzzQ94h+57aMLg==" saltValue="3x24m0volofvczi+YZBJ7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85" zoomScaleNormal="85"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VyQlk+7YIasT/DmLSOCzNQSheVhnrI4Jqg3qTo7UIs3L3oargTUalC9pUhL7jpT6pBsqEvklJokfHHfcCos25g==" saltValue="oe6gE9MzFrZRvMTjvOv6g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232" t="s">
        <v>3</v>
      </c>
      <c r="D47" s="1232"/>
      <c r="E47" s="1233"/>
      <c r="F47" s="11">
        <v>15.56</v>
      </c>
      <c r="G47" s="12">
        <v>15.71</v>
      </c>
      <c r="H47" s="12">
        <v>16.28</v>
      </c>
      <c r="I47" s="12">
        <v>15.7</v>
      </c>
      <c r="J47" s="13">
        <v>18.53</v>
      </c>
    </row>
    <row r="48" spans="2:10" ht="57.75" customHeight="1" x14ac:dyDescent="0.15">
      <c r="B48" s="14"/>
      <c r="C48" s="1234" t="s">
        <v>4</v>
      </c>
      <c r="D48" s="1234"/>
      <c r="E48" s="1235"/>
      <c r="F48" s="15">
        <v>3.08</v>
      </c>
      <c r="G48" s="16">
        <v>5.09</v>
      </c>
      <c r="H48" s="16">
        <v>4.5199999999999996</v>
      </c>
      <c r="I48" s="16">
        <v>5.0199999999999996</v>
      </c>
      <c r="J48" s="17">
        <v>5.27</v>
      </c>
    </row>
    <row r="49" spans="2:10" ht="57.75" customHeight="1" thickBot="1" x14ac:dyDescent="0.2">
      <c r="B49" s="18"/>
      <c r="C49" s="1236" t="s">
        <v>5</v>
      </c>
      <c r="D49" s="1236"/>
      <c r="E49" s="1237"/>
      <c r="F49" s="19" t="s">
        <v>559</v>
      </c>
      <c r="G49" s="20">
        <v>2.4500000000000002</v>
      </c>
      <c r="H49" s="20" t="s">
        <v>560</v>
      </c>
      <c r="I49" s="20">
        <v>0.12</v>
      </c>
      <c r="J49" s="21">
        <v>2.73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KO1otGLLt8E9TE8FJxHJfBd8yQRGbI/sgBbh0mUheCKUzoQhTTaJVi6wd0YQpzxXW+lZCwLpsThnoXIiJbLvdA==" saltValue="ghyv/N8uOPeVSQNHjrJnJ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2020-03-13T09:00:20Z</cp:lastPrinted>
  <dcterms:created xsi:type="dcterms:W3CDTF">2020-02-10T05:27:25Z</dcterms:created>
  <dcterms:modified xsi:type="dcterms:W3CDTF">2020-09-30T07:07:45Z</dcterms:modified>
</cp:coreProperties>
</file>