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Ac48fqiXjy/a1WZjEWtHTdQibBec58njsfhd27zEdPlrAkPN+lbkfu6DbScWMY4DmLA1duXGzozPpikElhafg==" workbookSaltValue="g982NOzrowx5hKXkaJU+C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<sst xmlns="http://schemas.openxmlformats.org/spreadsheetml/2006/main" count="267" uniqueCount="111">
  <si>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</si>
  <si>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</si>
  <si>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</si>
  <si>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</si>
  <si>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</si>
  <si>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</si>
  <si>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</si>
  <si>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</si>
  <si>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</si>
  <si>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</si>
  <si>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</si>
  <si>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</si>
  <si>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</si>
  <si>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</si>
  <si>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</si>
  <si>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</si>
  <si>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</si>
  <si>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</si>
  <si>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</si>
  <si>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</si>
  <si>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</si>
  <si>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</si>
  <si>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</si>
  <si>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</si>
  <si>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</si>
  <si>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</si>
  <si>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</si>
  <si>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</si>
  <si>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</si>
  <si>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</si>
  <si>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</si>
  <si>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</si>
  <si>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</si>
  <si>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</si>
  <si>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</si>
  <si>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</si>
  <si>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</si>
  <si>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</si>
  <si>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</si>
  <si>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</si>
  <si>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</si>
  <si>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</si>
  <si>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</si>
  <si>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</si>
  <si>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</si>
  <si>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</si>
  <si>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</si>
  <si>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</si>
  <si>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</si>
  <si>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</si>
  <si>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</si>
  <si>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</si>
  <si>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</si>
  <si>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</si>
  <si>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</si>
  <si>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</si>
  <si>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</si>
  <si>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</si>
  <si>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</si>
  <si>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</si>
  <si>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</si>
  <si>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</si>
  <si>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</si>
  <si>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</si>
  <si>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</si>
  <si>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</si>
  <si>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</si>
  <si>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</si>
  <si>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</si>
  <si>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</si>
  <si>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</si>
  <si>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</si>
  <si>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</si>
  <si>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</si>
  <si>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</si>
  <si>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</si>
  <si>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</si>
  <si>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</si>
  <si>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</si>
  <si>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</si>
  <si>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</si>
  <si>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</si>
  <si>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</si>
  <si>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</si>
  <si>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</si>
  <si>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</si>
  <si>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</si>
  <si>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</si>
  <si>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</si>
  <si>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</si>
  <si>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</si>
  <si>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</si>
  <si>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</si>
  <si>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</si>
  <si>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</si>
  <si>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</si>
  <si>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</si>
  <si>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</si>
  <si>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</si>
  <si>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</si>
  <si>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</si>
  <si>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</si>
  <si>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</si>
  <si>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</si>
  <si>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</si>
  <si>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</si>
  <si>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</si>
  <si>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</si>
  <si>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農業集落排水は、昭和61年に事業を開始しており施設整備は完了している。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その中で農業集落排水施設は現時点管渠老朽化率は0％であること、また公共下水道施設に比べ比較的新しい施設であることから、改築更新時期などについては未定である。</t>
    <phoneticPr fontId="4"/>
  </si>
  <si>
    <t>　本市の農業集落排水事業は13処理施設を抱え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</si>
  <si>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平成28年度から地方公営企業法の財務規定を適用しており、平成30年度は法適用3年目である。
　経常収支比率は、類似団体と比較するとやや低いが、100％の水準を維持しており累積欠損金も発生していない。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比較し非常に高いが、今後は有収水量が減少傾向にあるものの早期の大規模な改築更新を予定していないため企業債残高が減少傾向となり本指標も年々減少傾向となる。
　経費回収率は、類似団体と比較して高くなっているものの、汚水処理原価が上がった影響により低下しており、100％も大幅に下回っていることから、適正な使用料水準の設定を検討し、回収率の向上に努める。
　施設利用率は、類似団体比較及び前年度比較ともに高いが、人口減に伴う有収水量の減少により、年々減少傾向となる見込みである。
　水洗化率は、類似団体及び前年度比較ともにやや高くなっている。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</si>
</sst>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0.06</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08B6-4175-BEDF-373BDAD268A7}"/>
            </c:ext>
          </c:extLst>
        </c:ser>
        <c:dLbls>
          <c:showLegendKey val="0"/>
          <c:showVal val="0"/>
          <c:showCatName val="0"/>
          <c:showSerName val="0"/>
          <c:showPercent val="0"/>
          <c:showBubbleSize val="0"/>
        </c:dLbls>
        <c:gapWidth val="150"/>
        <c:axId val="94730880"/>
        <c:axId val="9474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08B6-4175-BEDF-373BDAD268A7}"/>
            </c:ext>
          </c:extLst>
        </c:ser>
        <c:dLbls>
          <c:showLegendKey val="0"/>
          <c:showVal val="0"/>
          <c:showCatName val="0"/>
          <c:showSerName val="0"/>
          <c:showPercent val="0"/>
          <c:showBubbleSize val="0"/>
        </c:dLbls>
        <c:marker val="1"/>
        <c:smooth val="0"/>
        <c:axId val="94730880"/>
        <c:axId val="94744960"/>
      </c:lineChart>
      <c:dateAx>
        <c:axId val="94730880"/>
        <c:scaling>
          <c:orientation val="minMax"/>
        </c:scaling>
        <c:delete val="1"/>
        <c:axPos val="b"/>
        <c:numFmt formatCode="ge" sourceLinked="1"/>
        <c:majorTickMark val="none"/>
        <c:minorTickMark val="none"/>
        <c:tickLblPos val="none"/>
        <c:crossAx val="94744960"/>
        <c:crosses val="autoZero"/>
        <c:auto val="1"/>
        <c:lblOffset val="100"/>
        <c:baseTimeUnit val="years"/>
      </c:dateAx>
      <c:valAx>
        <c:axId val="9474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54.51</c:v>
                </c:pt>
                <c:pt idx="3">
                  <c:v>53.65</c:v>
                </c:pt>
                <c:pt idx="4">
                  <c:v>54.08</c:v>
                </c:pt>
              </c:numCache>
            </c:numRef>
          </c:val>
          <c:extLst xmlns:c16r2="http://schemas.microsoft.com/office/drawing/2015/06/chart">
            <c:ext xmlns:c16="http://schemas.microsoft.com/office/drawing/2014/chart" uri="{C3380CC4-5D6E-409C-BE32-E72D297353CC}">
              <c16:uniqueId val="{00000000-EF0F-40F0-8031-EBE8BD1F9D9B}"/>
            </c:ext>
          </c:extLst>
        </c:ser>
        <c:dLbls>
          <c:showLegendKey val="0"/>
          <c:showVal val="0"/>
          <c:showCatName val="0"/>
          <c:showSerName val="0"/>
          <c:showPercent val="0"/>
          <c:showBubbleSize val="0"/>
        </c:dLbls>
        <c:gapWidth val="150"/>
        <c:axId val="95688576"/>
        <c:axId val="9569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F0F-40F0-8031-EBE8BD1F9D9B}"/>
            </c:ext>
          </c:extLst>
        </c:ser>
        <c:dLbls>
          <c:showLegendKey val="0"/>
          <c:showVal val="0"/>
          <c:showCatName val="0"/>
          <c:showSerName val="0"/>
          <c:showPercent val="0"/>
          <c:showBubbleSize val="0"/>
        </c:dLbls>
        <c:marker val="1"/>
        <c:smooth val="0"/>
        <c:axId val="95688576"/>
        <c:axId val="95690112"/>
      </c:lineChart>
      <c:dateAx>
        <c:axId val="95688576"/>
        <c:scaling>
          <c:orientation val="minMax"/>
        </c:scaling>
        <c:delete val="1"/>
        <c:axPos val="b"/>
        <c:numFmt formatCode="ge" sourceLinked="1"/>
        <c:majorTickMark val="none"/>
        <c:minorTickMark val="none"/>
        <c:tickLblPos val="none"/>
        <c:crossAx val="95690112"/>
        <c:crosses val="autoZero"/>
        <c:auto val="1"/>
        <c:lblOffset val="100"/>
        <c:baseTimeUnit val="years"/>
      </c:dateAx>
      <c:valAx>
        <c:axId val="9569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8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85.61</c:v>
                </c:pt>
                <c:pt idx="3">
                  <c:v>85.33</c:v>
                </c:pt>
                <c:pt idx="4">
                  <c:v>86.38</c:v>
                </c:pt>
              </c:numCache>
            </c:numRef>
          </c:val>
          <c:extLst xmlns:c16r2="http://schemas.microsoft.com/office/drawing/2015/06/chart">
            <c:ext xmlns:c16="http://schemas.microsoft.com/office/drawing/2014/chart" uri="{C3380CC4-5D6E-409C-BE32-E72D297353CC}">
              <c16:uniqueId val="{00000000-74B5-4317-96AE-6A2823D060BC}"/>
            </c:ext>
          </c:extLst>
        </c:ser>
        <c:dLbls>
          <c:showLegendKey val="0"/>
          <c:showVal val="0"/>
          <c:showCatName val="0"/>
          <c:showSerName val="0"/>
          <c:showPercent val="0"/>
          <c:showBubbleSize val="0"/>
        </c:dLbls>
        <c:gapWidth val="150"/>
        <c:axId val="95742976"/>
        <c:axId val="9574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4B5-4317-96AE-6A2823D060BC}"/>
            </c:ext>
          </c:extLst>
        </c:ser>
        <c:dLbls>
          <c:showLegendKey val="0"/>
          <c:showVal val="0"/>
          <c:showCatName val="0"/>
          <c:showSerName val="0"/>
          <c:showPercent val="0"/>
          <c:showBubbleSize val="0"/>
        </c:dLbls>
        <c:marker val="1"/>
        <c:smooth val="0"/>
        <c:axId val="95742976"/>
        <c:axId val="95748864"/>
      </c:lineChart>
      <c:dateAx>
        <c:axId val="95742976"/>
        <c:scaling>
          <c:orientation val="minMax"/>
        </c:scaling>
        <c:delete val="1"/>
        <c:axPos val="b"/>
        <c:numFmt formatCode="ge" sourceLinked="1"/>
        <c:majorTickMark val="none"/>
        <c:minorTickMark val="none"/>
        <c:tickLblPos val="none"/>
        <c:crossAx val="95748864"/>
        <c:crosses val="autoZero"/>
        <c:auto val="1"/>
        <c:lblOffset val="100"/>
        <c:baseTimeUnit val="years"/>
      </c:dateAx>
      <c:valAx>
        <c:axId val="957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90.33</c:v>
                </c:pt>
                <c:pt idx="3">
                  <c:v>100</c:v>
                </c:pt>
                <c:pt idx="4">
                  <c:v>100.06</c:v>
                </c:pt>
              </c:numCache>
            </c:numRef>
          </c:val>
          <c:extLst xmlns:c16r2="http://schemas.microsoft.com/office/drawing/2015/06/chart">
            <c:ext xmlns:c16="http://schemas.microsoft.com/office/drawing/2014/chart" uri="{C3380CC4-5D6E-409C-BE32-E72D297353CC}">
              <c16:uniqueId val="{00000000-6ED4-43D3-957B-A93E293A715F}"/>
            </c:ext>
          </c:extLst>
        </c:ser>
        <c:dLbls>
          <c:showLegendKey val="0"/>
          <c:showVal val="0"/>
          <c:showCatName val="0"/>
          <c:showSerName val="0"/>
          <c:showPercent val="0"/>
          <c:showBubbleSize val="0"/>
        </c:dLbls>
        <c:gapWidth val="150"/>
        <c:axId val="95043584"/>
        <c:axId val="9504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99.66</c:v>
                </c:pt>
                <c:pt idx="3">
                  <c:v>100.95</c:v>
                </c:pt>
                <c:pt idx="4">
                  <c:v>101.77</c:v>
                </c:pt>
              </c:numCache>
            </c:numRef>
          </c:val>
          <c:smooth val="0"/>
          <c:extLst xmlns:c16r2="http://schemas.microsoft.com/office/drawing/2015/06/chart">
            <c:ext xmlns:c16="http://schemas.microsoft.com/office/drawing/2014/chart" uri="{C3380CC4-5D6E-409C-BE32-E72D297353CC}">
              <c16:uniqueId val="{00000001-6ED4-43D3-957B-A93E293A715F}"/>
            </c:ext>
          </c:extLst>
        </c:ser>
        <c:dLbls>
          <c:showLegendKey val="0"/>
          <c:showVal val="0"/>
          <c:showCatName val="0"/>
          <c:showSerName val="0"/>
          <c:showPercent val="0"/>
          <c:showBubbleSize val="0"/>
        </c:dLbls>
        <c:marker val="1"/>
        <c:smooth val="0"/>
        <c:axId val="95043584"/>
        <c:axId val="95045120"/>
      </c:lineChart>
      <c:dateAx>
        <c:axId val="95043584"/>
        <c:scaling>
          <c:orientation val="minMax"/>
        </c:scaling>
        <c:delete val="1"/>
        <c:axPos val="b"/>
        <c:numFmt formatCode="ge" sourceLinked="1"/>
        <c:majorTickMark val="none"/>
        <c:minorTickMark val="none"/>
        <c:tickLblPos val="none"/>
        <c:crossAx val="95045120"/>
        <c:crosses val="autoZero"/>
        <c:auto val="1"/>
        <c:lblOffset val="100"/>
        <c:baseTimeUnit val="years"/>
      </c:dateAx>
      <c:valAx>
        <c:axId val="950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4</c:v>
                </c:pt>
                <c:pt idx="3">
                  <c:v>8</c:v>
                </c:pt>
                <c:pt idx="4">
                  <c:v>11.68</c:v>
                </c:pt>
              </c:numCache>
            </c:numRef>
          </c:val>
          <c:extLst xmlns:c16r2="http://schemas.microsoft.com/office/drawing/2015/06/chart">
            <c:ext xmlns:c16="http://schemas.microsoft.com/office/drawing/2014/chart" uri="{C3380CC4-5D6E-409C-BE32-E72D297353CC}">
              <c16:uniqueId val="{00000000-1C05-45FE-9EDD-F81D4E154945}"/>
            </c:ext>
          </c:extLst>
        </c:ser>
        <c:dLbls>
          <c:showLegendKey val="0"/>
          <c:showVal val="0"/>
          <c:showCatName val="0"/>
          <c:showSerName val="0"/>
          <c:showPercent val="0"/>
          <c:showBubbleSize val="0"/>
        </c:dLbls>
        <c:gapWidth val="150"/>
        <c:axId val="95229056"/>
        <c:axId val="95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22.9</c:v>
                </c:pt>
                <c:pt idx="3">
                  <c:v>24.87</c:v>
                </c:pt>
                <c:pt idx="4">
                  <c:v>24.13</c:v>
                </c:pt>
              </c:numCache>
            </c:numRef>
          </c:val>
          <c:smooth val="0"/>
          <c:extLst xmlns:c16r2="http://schemas.microsoft.com/office/drawing/2015/06/chart">
            <c:ext xmlns:c16="http://schemas.microsoft.com/office/drawing/2014/chart" uri="{C3380CC4-5D6E-409C-BE32-E72D297353CC}">
              <c16:uniqueId val="{00000001-1C05-45FE-9EDD-F81D4E154945}"/>
            </c:ext>
          </c:extLst>
        </c:ser>
        <c:dLbls>
          <c:showLegendKey val="0"/>
          <c:showVal val="0"/>
          <c:showCatName val="0"/>
          <c:showSerName val="0"/>
          <c:showPercent val="0"/>
          <c:showBubbleSize val="0"/>
        </c:dLbls>
        <c:marker val="1"/>
        <c:smooth val="0"/>
        <c:axId val="95229056"/>
        <c:axId val="95230592"/>
      </c:lineChart>
      <c:dateAx>
        <c:axId val="95229056"/>
        <c:scaling>
          <c:orientation val="minMax"/>
        </c:scaling>
        <c:delete val="1"/>
        <c:axPos val="b"/>
        <c:numFmt formatCode="ge" sourceLinked="1"/>
        <c:majorTickMark val="none"/>
        <c:minorTickMark val="none"/>
        <c:tickLblPos val="none"/>
        <c:crossAx val="95230592"/>
        <c:crosses val="autoZero"/>
        <c:auto val="1"/>
        <c:lblOffset val="100"/>
        <c:baseTimeUnit val="years"/>
      </c:dateAx>
      <c:valAx>
        <c:axId val="95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DE6-4EB7-8D39-8DD4AE9EF67F}"/>
            </c:ext>
          </c:extLst>
        </c:ser>
        <c:dLbls>
          <c:showLegendKey val="0"/>
          <c:showVal val="0"/>
          <c:showCatName val="0"/>
          <c:showSerName val="0"/>
          <c:showPercent val="0"/>
          <c:showBubbleSize val="0"/>
        </c:dLbls>
        <c:gapWidth val="150"/>
        <c:axId val="95267072"/>
        <c:axId val="952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DE6-4EB7-8D39-8DD4AE9EF67F}"/>
            </c:ext>
          </c:extLst>
        </c:ser>
        <c:dLbls>
          <c:showLegendKey val="0"/>
          <c:showVal val="0"/>
          <c:showCatName val="0"/>
          <c:showSerName val="0"/>
          <c:showPercent val="0"/>
          <c:showBubbleSize val="0"/>
        </c:dLbls>
        <c:marker val="1"/>
        <c:smooth val="0"/>
        <c:axId val="95267072"/>
        <c:axId val="95277056"/>
      </c:lineChart>
      <c:dateAx>
        <c:axId val="95267072"/>
        <c:scaling>
          <c:orientation val="minMax"/>
        </c:scaling>
        <c:delete val="1"/>
        <c:axPos val="b"/>
        <c:numFmt formatCode="ge" sourceLinked="1"/>
        <c:majorTickMark val="none"/>
        <c:minorTickMark val="none"/>
        <c:tickLblPos val="none"/>
        <c:crossAx val="95277056"/>
        <c:crosses val="autoZero"/>
        <c:auto val="1"/>
        <c:lblOffset val="100"/>
        <c:baseTimeUnit val="years"/>
      </c:dateAx>
      <c:valAx>
        <c:axId val="952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55.94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617D-491B-AA7C-68833C5AC1C7}"/>
            </c:ext>
          </c:extLst>
        </c:ser>
        <c:dLbls>
          <c:showLegendKey val="0"/>
          <c:showVal val="0"/>
          <c:showCatName val="0"/>
          <c:showSerName val="0"/>
          <c:showPercent val="0"/>
          <c:showBubbleSize val="0"/>
        </c:dLbls>
        <c:gapWidth val="150"/>
        <c:axId val="95391744"/>
        <c:axId val="953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225.39</c:v>
                </c:pt>
                <c:pt idx="3">
                  <c:v>224.04</c:v>
                </c:pt>
                <c:pt idx="4">
                  <c:v>227.4</c:v>
                </c:pt>
              </c:numCache>
            </c:numRef>
          </c:val>
          <c:smooth val="0"/>
          <c:extLst xmlns:c16r2="http://schemas.microsoft.com/office/drawing/2015/06/chart">
            <c:ext xmlns:c16="http://schemas.microsoft.com/office/drawing/2014/chart" uri="{C3380CC4-5D6E-409C-BE32-E72D297353CC}">
              <c16:uniqueId val="{00000001-617D-491B-AA7C-68833C5AC1C7}"/>
            </c:ext>
          </c:extLst>
        </c:ser>
        <c:dLbls>
          <c:showLegendKey val="0"/>
          <c:showVal val="0"/>
          <c:showCatName val="0"/>
          <c:showSerName val="0"/>
          <c:showPercent val="0"/>
          <c:showBubbleSize val="0"/>
        </c:dLbls>
        <c:marker val="1"/>
        <c:smooth val="0"/>
        <c:axId val="95391744"/>
        <c:axId val="95393280"/>
      </c:lineChart>
      <c:dateAx>
        <c:axId val="95391744"/>
        <c:scaling>
          <c:orientation val="minMax"/>
        </c:scaling>
        <c:delete val="1"/>
        <c:axPos val="b"/>
        <c:numFmt formatCode="ge" sourceLinked="1"/>
        <c:majorTickMark val="none"/>
        <c:minorTickMark val="none"/>
        <c:tickLblPos val="none"/>
        <c:crossAx val="95393280"/>
        <c:crosses val="autoZero"/>
        <c:auto val="1"/>
        <c:lblOffset val="100"/>
        <c:baseTimeUnit val="years"/>
      </c:dateAx>
      <c:valAx>
        <c:axId val="953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9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17.98</c:v>
                </c:pt>
                <c:pt idx="3">
                  <c:v>18.71</c:v>
                </c:pt>
                <c:pt idx="4">
                  <c:v>34.71</c:v>
                </c:pt>
              </c:numCache>
            </c:numRef>
          </c:val>
          <c:extLst xmlns:c16r2="http://schemas.microsoft.com/office/drawing/2015/06/chart">
            <c:ext xmlns:c16="http://schemas.microsoft.com/office/drawing/2014/chart" uri="{C3380CC4-5D6E-409C-BE32-E72D297353CC}">
              <c16:uniqueId val="{00000000-1EC6-46CC-9B00-E1D5005C62DE}"/>
            </c:ext>
          </c:extLst>
        </c:ser>
        <c:dLbls>
          <c:showLegendKey val="0"/>
          <c:showVal val="0"/>
          <c:showCatName val="0"/>
          <c:showSerName val="0"/>
          <c:showPercent val="0"/>
          <c:showBubbleSize val="0"/>
        </c:dLbls>
        <c:gapWidth val="150"/>
        <c:axId val="95512064"/>
        <c:axId val="9551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31.84</c:v>
                </c:pt>
                <c:pt idx="3">
                  <c:v>29.91</c:v>
                </c:pt>
                <c:pt idx="4">
                  <c:v>29.54</c:v>
                </c:pt>
              </c:numCache>
            </c:numRef>
          </c:val>
          <c:smooth val="0"/>
          <c:extLst xmlns:c16r2="http://schemas.microsoft.com/office/drawing/2015/06/chart">
            <c:ext xmlns:c16="http://schemas.microsoft.com/office/drawing/2014/chart" uri="{C3380CC4-5D6E-409C-BE32-E72D297353CC}">
              <c16:uniqueId val="{00000001-1EC6-46CC-9B00-E1D5005C62DE}"/>
            </c:ext>
          </c:extLst>
        </c:ser>
        <c:dLbls>
          <c:showLegendKey val="0"/>
          <c:showVal val="0"/>
          <c:showCatName val="0"/>
          <c:showSerName val="0"/>
          <c:showPercent val="0"/>
          <c:showBubbleSize val="0"/>
        </c:dLbls>
        <c:marker val="1"/>
        <c:smooth val="0"/>
        <c:axId val="95512064"/>
        <c:axId val="95513600"/>
      </c:lineChart>
      <c:dateAx>
        <c:axId val="95512064"/>
        <c:scaling>
          <c:orientation val="minMax"/>
        </c:scaling>
        <c:delete val="1"/>
        <c:axPos val="b"/>
        <c:numFmt formatCode="ge" sourceLinked="1"/>
        <c:majorTickMark val="none"/>
        <c:minorTickMark val="none"/>
        <c:tickLblPos val="none"/>
        <c:crossAx val="95513600"/>
        <c:crosses val="autoZero"/>
        <c:auto val="1"/>
        <c:lblOffset val="100"/>
        <c:baseTimeUnit val="years"/>
      </c:dateAx>
      <c:valAx>
        <c:axId val="9551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1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1873.13</c:v>
                </c:pt>
                <c:pt idx="3">
                  <c:v>1634.45</c:v>
                </c:pt>
                <c:pt idx="4">
                  <c:v>1453.46</c:v>
                </c:pt>
              </c:numCache>
            </c:numRef>
          </c:val>
          <c:extLst xmlns:c16r2="http://schemas.microsoft.com/office/drawing/2015/06/chart">
            <c:ext xmlns:c16="http://schemas.microsoft.com/office/drawing/2014/chart" uri="{C3380CC4-5D6E-409C-BE32-E72D297353CC}">
              <c16:uniqueId val="{00000000-D8E1-4AA2-9718-EB6CE143F6DE}"/>
            </c:ext>
          </c:extLst>
        </c:ser>
        <c:dLbls>
          <c:showLegendKey val="0"/>
          <c:showVal val="0"/>
          <c:showCatName val="0"/>
          <c:showSerName val="0"/>
          <c:showPercent val="0"/>
          <c:showBubbleSize val="0"/>
        </c:dLbls>
        <c:gapWidth val="150"/>
        <c:axId val="95550080"/>
        <c:axId val="9543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D8E1-4AA2-9718-EB6CE143F6DE}"/>
            </c:ext>
          </c:extLst>
        </c:ser>
        <c:dLbls>
          <c:showLegendKey val="0"/>
          <c:showVal val="0"/>
          <c:showCatName val="0"/>
          <c:showSerName val="0"/>
          <c:showPercent val="0"/>
          <c:showBubbleSize val="0"/>
        </c:dLbls>
        <c:marker val="1"/>
        <c:smooth val="0"/>
        <c:axId val="95550080"/>
        <c:axId val="95433088"/>
      </c:lineChart>
      <c:dateAx>
        <c:axId val="95550080"/>
        <c:scaling>
          <c:orientation val="minMax"/>
        </c:scaling>
        <c:delete val="1"/>
        <c:axPos val="b"/>
        <c:numFmt formatCode="ge" sourceLinked="1"/>
        <c:majorTickMark val="none"/>
        <c:minorTickMark val="none"/>
        <c:tickLblPos val="none"/>
        <c:crossAx val="95433088"/>
        <c:crosses val="autoZero"/>
        <c:auto val="1"/>
        <c:lblOffset val="100"/>
        <c:baseTimeUnit val="years"/>
      </c:dateAx>
      <c:valAx>
        <c:axId val="954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49.39</c:v>
                </c:pt>
                <c:pt idx="3">
                  <c:v>71.06</c:v>
                </c:pt>
                <c:pt idx="4">
                  <c:v>66.23</c:v>
                </c:pt>
              </c:numCache>
            </c:numRef>
          </c:val>
          <c:extLst xmlns:c16r2="http://schemas.microsoft.com/office/drawing/2015/06/chart">
            <c:ext xmlns:c16="http://schemas.microsoft.com/office/drawing/2014/chart" uri="{C3380CC4-5D6E-409C-BE32-E72D297353CC}">
              <c16:uniqueId val="{00000000-5A91-4138-950C-A024F5F504C6}"/>
            </c:ext>
          </c:extLst>
        </c:ser>
        <c:dLbls>
          <c:showLegendKey val="0"/>
          <c:showVal val="0"/>
          <c:showCatName val="0"/>
          <c:showSerName val="0"/>
          <c:showPercent val="0"/>
          <c:showBubbleSize val="0"/>
        </c:dLbls>
        <c:gapWidth val="150"/>
        <c:axId val="95468928"/>
        <c:axId val="9547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5A91-4138-950C-A024F5F504C6}"/>
            </c:ext>
          </c:extLst>
        </c:ser>
        <c:dLbls>
          <c:showLegendKey val="0"/>
          <c:showVal val="0"/>
          <c:showCatName val="0"/>
          <c:showSerName val="0"/>
          <c:showPercent val="0"/>
          <c:showBubbleSize val="0"/>
        </c:dLbls>
        <c:marker val="1"/>
        <c:smooth val="0"/>
        <c:axId val="95468928"/>
        <c:axId val="95478912"/>
      </c:lineChart>
      <c:dateAx>
        <c:axId val="95468928"/>
        <c:scaling>
          <c:orientation val="minMax"/>
        </c:scaling>
        <c:delete val="1"/>
        <c:axPos val="b"/>
        <c:numFmt formatCode="ge" sourceLinked="1"/>
        <c:majorTickMark val="none"/>
        <c:minorTickMark val="none"/>
        <c:tickLblPos val="none"/>
        <c:crossAx val="95478912"/>
        <c:crosses val="autoZero"/>
        <c:auto val="1"/>
        <c:lblOffset val="100"/>
        <c:baseTimeUnit val="years"/>
      </c:dateAx>
      <c:valAx>
        <c:axId val="954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283.3</c:v>
                </c:pt>
                <c:pt idx="3">
                  <c:v>203.02</c:v>
                </c:pt>
                <c:pt idx="4">
                  <c:v>218.41</c:v>
                </c:pt>
              </c:numCache>
            </c:numRef>
          </c:val>
          <c:extLst xmlns:c16r2="http://schemas.microsoft.com/office/drawing/2015/06/chart">
            <c:ext xmlns:c16="http://schemas.microsoft.com/office/drawing/2014/chart" uri="{C3380CC4-5D6E-409C-BE32-E72D297353CC}">
              <c16:uniqueId val="{00000000-BDA0-4B15-8893-BFD32CF9F746}"/>
            </c:ext>
          </c:extLst>
        </c:ser>
        <c:dLbls>
          <c:showLegendKey val="0"/>
          <c:showVal val="0"/>
          <c:showCatName val="0"/>
          <c:showSerName val="0"/>
          <c:showPercent val="0"/>
          <c:showBubbleSize val="0"/>
        </c:dLbls>
        <c:gapWidth val="150"/>
        <c:axId val="95650560"/>
        <c:axId val="9565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BDA0-4B15-8893-BFD32CF9F746}"/>
            </c:ext>
          </c:extLst>
        </c:ser>
        <c:dLbls>
          <c:showLegendKey val="0"/>
          <c:showVal val="0"/>
          <c:showCatName val="0"/>
          <c:showSerName val="0"/>
          <c:showPercent val="0"/>
          <c:showBubbleSize val="0"/>
        </c:dLbls>
        <c:marker val="1"/>
        <c:smooth val="0"/>
        <c:axId val="95650560"/>
        <c:axId val="95652096"/>
      </c:lineChart>
      <c:dateAx>
        <c:axId val="95650560"/>
        <c:scaling>
          <c:orientation val="minMax"/>
        </c:scaling>
        <c:delete val="1"/>
        <c:axPos val="b"/>
        <c:numFmt formatCode="ge" sourceLinked="1"/>
        <c:majorTickMark val="none"/>
        <c:minorTickMark val="none"/>
        <c:tickLblPos val="none"/>
        <c:crossAx val="95652096"/>
        <c:crosses val="autoZero"/>
        <c:auto val="1"/>
        <c:lblOffset val="100"/>
        <c:baseTimeUnit val="years"/>
      </c:dateAx>
      <c:valAx>
        <c:axId val="956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山口県　長門市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34305</v>
      </c>
      <c r="AM8" s="50"/>
      <c r="AN8" s="50"/>
      <c r="AO8" s="50"/>
      <c r="AP8" s="50"/>
      <c r="AQ8" s="50"/>
      <c r="AR8" s="50"/>
      <c r="AS8" s="50"/>
      <c r="AT8" s="45">
        <f>データ!T6</f>
        <v>357.31</v>
      </c>
      <c r="AU8" s="45"/>
      <c r="AV8" s="45"/>
      <c r="AW8" s="45"/>
      <c r="AX8" s="45"/>
      <c r="AY8" s="45"/>
      <c r="AZ8" s="45"/>
      <c r="BA8" s="45"/>
      <c r="BB8" s="45">
        <f>データ!U6</f>
        <v>96.01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78.83</v>
      </c>
      <c r="J10" s="45"/>
      <c r="K10" s="45"/>
      <c r="L10" s="45"/>
      <c r="M10" s="45"/>
      <c r="N10" s="45"/>
      <c r="O10" s="45"/>
      <c r="P10" s="45">
        <f>データ!P6</f>
        <v>30.04</v>
      </c>
      <c r="Q10" s="45"/>
      <c r="R10" s="45"/>
      <c r="S10" s="45"/>
      <c r="T10" s="45"/>
      <c r="U10" s="45"/>
      <c r="V10" s="45"/>
      <c r="W10" s="45">
        <f>データ!Q6</f>
        <v>85</v>
      </c>
      <c r="X10" s="45"/>
      <c r="Y10" s="45"/>
      <c r="Z10" s="45"/>
      <c r="AA10" s="45"/>
      <c r="AB10" s="45"/>
      <c r="AC10" s="45"/>
      <c r="AD10" s="50">
        <f>データ!R6</f>
        <v>2862</v>
      </c>
      <c r="AE10" s="50"/>
      <c r="AF10" s="50"/>
      <c r="AG10" s="50"/>
      <c r="AH10" s="50"/>
      <c r="AI10" s="50"/>
      <c r="AJ10" s="50"/>
      <c r="AK10" s="2"/>
      <c r="AL10" s="50">
        <f>データ!V6</f>
        <v>10204</v>
      </c>
      <c r="AM10" s="50"/>
      <c r="AN10" s="50"/>
      <c r="AO10" s="50"/>
      <c r="AP10" s="50"/>
      <c r="AQ10" s="50"/>
      <c r="AR10" s="50"/>
      <c r="AS10" s="50"/>
      <c r="AT10" s="45">
        <f>データ!W6</f>
        <v>6.53</v>
      </c>
      <c r="AU10" s="45"/>
      <c r="AV10" s="45"/>
      <c r="AW10" s="45"/>
      <c r="AX10" s="45"/>
      <c r="AY10" s="45"/>
      <c r="AZ10" s="45"/>
      <c r="BA10" s="45"/>
      <c r="BB10" s="45">
        <f>データ!X6</f>
        <v>1562.63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109</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dYDfZB9I/ixm55RNAEiAeypNC1nru5odqVhD68jS69xaVyya61J9SN+yEArDQHVQRsRT9m7u62y7P/jmq3iGww==" saltValue="UL9xBa/h+o8WxNDfQXPS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352110</v>
      </c>
      <c r="D6" s="33">
        <f t="shared" si="3"/>
        <v>46</v>
      </c>
      <c r="E6" s="33">
        <f t="shared" si="3"/>
        <v>17</v>
      </c>
      <c r="F6" s="33">
        <f t="shared" si="3"/>
        <v>5</v>
      </c>
      <c r="G6" s="33">
        <f t="shared" si="3"/>
        <v>0</v>
      </c>
      <c r="H6" s="33" t="str">
        <f t="shared" si="3"/>
        <v>山口県　長門市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78.83</v>
      </c>
      <c r="P6" s="34">
        <f t="shared" si="3"/>
        <v>30.04</v>
      </c>
      <c r="Q6" s="34">
        <f t="shared" si="3"/>
        <v>85</v>
      </c>
      <c r="R6" s="34">
        <f t="shared" si="3"/>
        <v>2862</v>
      </c>
      <c r="S6" s="34">
        <f t="shared" si="3"/>
        <v>34305</v>
      </c>
      <c r="T6" s="34">
        <f t="shared" si="3"/>
        <v>357.31</v>
      </c>
      <c r="U6" s="34">
        <f t="shared" si="3"/>
        <v>96.01</v>
      </c>
      <c r="V6" s="34">
        <f t="shared" si="3"/>
        <v>10204</v>
      </c>
      <c r="W6" s="34">
        <f t="shared" si="3"/>
        <v>6.53</v>
      </c>
      <c r="X6" s="34">
        <f t="shared" si="3"/>
        <v>1562.63</v>
      </c>
      <c r="Y6" s="35" t="str">
        <f>IF(Y7="",NA(),Y7)</f>
        <v>-</v>
      </c>
      <c r="Z6" s="35" t="str">
        <f t="shared" ref="Z6:AH6" si="4">IF(Z7="",NA(),Z7)</f>
        <v>-</v>
      </c>
      <c r="AA6" s="35">
        <f t="shared" si="4"/>
        <v>90.33</v>
      </c>
      <c r="AB6" s="35">
        <f t="shared" si="4"/>
        <v>100</v>
      </c>
      <c r="AC6" s="35">
        <f t="shared" si="4"/>
        <v>100.06</v>
      </c>
      <c r="AD6" s="35" t="str">
        <f t="shared" si="4"/>
        <v>-</v>
      </c>
      <c r="AE6" s="35" t="str">
        <f t="shared" si="4"/>
        <v>-</v>
      </c>
      <c r="AF6" s="35">
        <f t="shared" si="4"/>
        <v>99.66</v>
      </c>
      <c r="AG6" s="35">
        <f t="shared" si="4"/>
        <v>100.95</v>
      </c>
      <c r="AH6" s="35">
        <f t="shared" si="4"/>
        <v>101.77</v>
      </c>
      <c r="AI6" s="34" t="str">
        <f>IF(AI7="","",IF(AI7="-","【-】","【"&amp;SUBSTITUTE(TEXT(AI7,"#,##0.00"),"-","△")&amp;"】"))</f>
        <v>【101.60】</v>
      </c>
      <c r="AJ6" s="35" t="str">
        <f>IF(AJ7="",NA(),AJ7)</f>
        <v>-</v>
      </c>
      <c r="AK6" s="35" t="str">
        <f t="shared" ref="AK6:AS6" si="5">IF(AK7="",NA(),AK7)</f>
        <v>-</v>
      </c>
      <c r="AL6" s="35">
        <f t="shared" si="5"/>
        <v>55.94</v>
      </c>
      <c r="AM6" s="34">
        <f t="shared" si="5"/>
        <v>0</v>
      </c>
      <c r="AN6" s="34">
        <f t="shared" si="5"/>
        <v>0</v>
      </c>
      <c r="AO6" s="35" t="str">
        <f t="shared" si="5"/>
        <v>-</v>
      </c>
      <c r="AP6" s="35" t="str">
        <f t="shared" si="5"/>
        <v>-</v>
      </c>
      <c r="AQ6" s="35">
        <f t="shared" si="5"/>
        <v>225.39</v>
      </c>
      <c r="AR6" s="35">
        <f t="shared" si="5"/>
        <v>224.04</v>
      </c>
      <c r="AS6" s="35">
        <f t="shared" si="5"/>
        <v>227.4</v>
      </c>
      <c r="AT6" s="34" t="str">
        <f>IF(AT7="","",IF(AT7="-","【-】","【"&amp;SUBSTITUTE(TEXT(AT7,"#,##0.00"),"-","△")&amp;"】"))</f>
        <v>【195.44】</v>
      </c>
      <c r="AU6" s="35" t="str">
        <f>IF(AU7="",NA(),AU7)</f>
        <v>-</v>
      </c>
      <c r="AV6" s="35" t="str">
        <f t="shared" ref="AV6:BD6" si="6">IF(AV7="",NA(),AV7)</f>
        <v>-</v>
      </c>
      <c r="AW6" s="35">
        <f t="shared" si="6"/>
        <v>17.98</v>
      </c>
      <c r="AX6" s="35">
        <f t="shared" si="6"/>
        <v>18.71</v>
      </c>
      <c r="AY6" s="35">
        <f t="shared" si="6"/>
        <v>34.71</v>
      </c>
      <c r="AZ6" s="35" t="str">
        <f t="shared" si="6"/>
        <v>-</v>
      </c>
      <c r="BA6" s="35" t="str">
        <f t="shared" si="6"/>
        <v>-</v>
      </c>
      <c r="BB6" s="35">
        <f t="shared" si="6"/>
        <v>31.84</v>
      </c>
      <c r="BC6" s="35">
        <f t="shared" si="6"/>
        <v>29.91</v>
      </c>
      <c r="BD6" s="35">
        <f t="shared" si="6"/>
        <v>29.54</v>
      </c>
      <c r="BE6" s="34" t="str">
        <f>IF(BE7="","",IF(BE7="-","【-】","【"&amp;SUBSTITUTE(TEXT(BE7,"#,##0.00"),"-","△")&amp;"】"))</f>
        <v>【34.27】</v>
      </c>
      <c r="BF6" s="35" t="str">
        <f>IF(BF7="",NA(),BF7)</f>
        <v>-</v>
      </c>
      <c r="BG6" s="35" t="str">
        <f t="shared" ref="BG6:BO6" si="7">IF(BG7="",NA(),BG7)</f>
        <v>-</v>
      </c>
      <c r="BH6" s="35">
        <f t="shared" si="7"/>
        <v>1873.13</v>
      </c>
      <c r="BI6" s="35">
        <f t="shared" si="7"/>
        <v>1634.45</v>
      </c>
      <c r="BJ6" s="35">
        <f t="shared" si="7"/>
        <v>1453.46</v>
      </c>
      <c r="BK6" s="35" t="str">
        <f t="shared" si="7"/>
        <v>-</v>
      </c>
      <c r="BL6" s="35" t="str">
        <f t="shared" si="7"/>
        <v>-</v>
      </c>
      <c r="BM6" s="35">
        <f t="shared" si="7"/>
        <v>974.93</v>
      </c>
      <c r="BN6" s="35">
        <f t="shared" si="7"/>
        <v>855.8</v>
      </c>
      <c r="BO6" s="35">
        <f t="shared" si="7"/>
        <v>789.46</v>
      </c>
      <c r="BP6" s="34" t="str">
        <f>IF(BP7="","",IF(BP7="-","【-】","【"&amp;SUBSTITUTE(TEXT(BP7,"#,##0.00"),"-","△")&amp;"】"))</f>
        <v>【747.76】</v>
      </c>
      <c r="BQ6" s="35" t="str">
        <f>IF(BQ7="",NA(),BQ7)</f>
        <v>-</v>
      </c>
      <c r="BR6" s="35" t="str">
        <f t="shared" ref="BR6:BZ6" si="8">IF(BR7="",NA(),BR7)</f>
        <v>-</v>
      </c>
      <c r="BS6" s="35">
        <f t="shared" si="8"/>
        <v>49.39</v>
      </c>
      <c r="BT6" s="35">
        <f t="shared" si="8"/>
        <v>71.06</v>
      </c>
      <c r="BU6" s="35">
        <f t="shared" si="8"/>
        <v>66.23</v>
      </c>
      <c r="BV6" s="35" t="str">
        <f t="shared" si="8"/>
        <v>-</v>
      </c>
      <c r="BW6" s="35" t="str">
        <f t="shared" si="8"/>
        <v>-</v>
      </c>
      <c r="BX6" s="35">
        <f t="shared" si="8"/>
        <v>55.32</v>
      </c>
      <c r="BY6" s="35">
        <f t="shared" si="8"/>
        <v>59.8</v>
      </c>
      <c r="BZ6" s="35">
        <f t="shared" si="8"/>
        <v>57.77</v>
      </c>
      <c r="CA6" s="34" t="str">
        <f>IF(CA7="","",IF(CA7="-","【-】","【"&amp;SUBSTITUTE(TEXT(CA7,"#,##0.00"),"-","△")&amp;"】"))</f>
        <v>【59.51】</v>
      </c>
      <c r="CB6" s="35" t="str">
        <f>IF(CB7="",NA(),CB7)</f>
        <v>-</v>
      </c>
      <c r="CC6" s="35" t="str">
        <f t="shared" ref="CC6:CK6" si="9">IF(CC7="",NA(),CC7)</f>
        <v>-</v>
      </c>
      <c r="CD6" s="35">
        <f t="shared" si="9"/>
        <v>283.3</v>
      </c>
      <c r="CE6" s="35">
        <f t="shared" si="9"/>
        <v>203.02</v>
      </c>
      <c r="CF6" s="35">
        <f t="shared" si="9"/>
        <v>218.41</v>
      </c>
      <c r="CG6" s="35" t="str">
        <f t="shared" si="9"/>
        <v>-</v>
      </c>
      <c r="CH6" s="35" t="str">
        <f t="shared" si="9"/>
        <v>-</v>
      </c>
      <c r="CI6" s="35">
        <f t="shared" si="9"/>
        <v>283.17</v>
      </c>
      <c r="CJ6" s="35">
        <f t="shared" si="9"/>
        <v>263.76</v>
      </c>
      <c r="CK6" s="35">
        <f t="shared" si="9"/>
        <v>274.35000000000002</v>
      </c>
      <c r="CL6" s="34" t="str">
        <f>IF(CL7="","",IF(CL7="-","【-】","【"&amp;SUBSTITUTE(TEXT(CL7,"#,##0.00"),"-","△")&amp;"】"))</f>
        <v>【261.46】</v>
      </c>
      <c r="CM6" s="35" t="str">
        <f>IF(CM7="",NA(),CM7)</f>
        <v>-</v>
      </c>
      <c r="CN6" s="35" t="str">
        <f t="shared" ref="CN6:CV6" si="10">IF(CN7="",NA(),CN7)</f>
        <v>-</v>
      </c>
      <c r="CO6" s="35">
        <f t="shared" si="10"/>
        <v>54.51</v>
      </c>
      <c r="CP6" s="35">
        <f t="shared" si="10"/>
        <v>53.65</v>
      </c>
      <c r="CQ6" s="35">
        <f t="shared" si="10"/>
        <v>54.08</v>
      </c>
      <c r="CR6" s="35" t="str">
        <f t="shared" si="10"/>
        <v>-</v>
      </c>
      <c r="CS6" s="35" t="str">
        <f t="shared" si="10"/>
        <v>-</v>
      </c>
      <c r="CT6" s="35">
        <f t="shared" si="10"/>
        <v>60.65</v>
      </c>
      <c r="CU6" s="35">
        <f t="shared" si="10"/>
        <v>51.75</v>
      </c>
      <c r="CV6" s="35">
        <f t="shared" si="10"/>
        <v>50.68</v>
      </c>
      <c r="CW6" s="34" t="str">
        <f>IF(CW7="","",IF(CW7="-","【-】","【"&amp;SUBSTITUTE(TEXT(CW7,"#,##0.00"),"-","△")&amp;"】"))</f>
        <v>【52.23】</v>
      </c>
      <c r="CX6" s="35" t="str">
        <f>IF(CX7="",NA(),CX7)</f>
        <v>-</v>
      </c>
      <c r="CY6" s="35" t="str">
        <f t="shared" ref="CY6:DG6" si="11">IF(CY7="",NA(),CY7)</f>
        <v>-</v>
      </c>
      <c r="CZ6" s="35">
        <f t="shared" si="11"/>
        <v>85.61</v>
      </c>
      <c r="DA6" s="35">
        <f t="shared" si="11"/>
        <v>85.33</v>
      </c>
      <c r="DB6" s="35">
        <f t="shared" si="11"/>
        <v>86.38</v>
      </c>
      <c r="DC6" s="35" t="str">
        <f t="shared" si="11"/>
        <v>-</v>
      </c>
      <c r="DD6" s="35" t="str">
        <f t="shared" si="11"/>
        <v>-</v>
      </c>
      <c r="DE6" s="35">
        <f t="shared" si="11"/>
        <v>84.58</v>
      </c>
      <c r="DF6" s="35">
        <f t="shared" si="11"/>
        <v>84.84</v>
      </c>
      <c r="DG6" s="35">
        <f t="shared" si="11"/>
        <v>84.86</v>
      </c>
      <c r="DH6" s="34" t="str">
        <f>IF(DH7="","",IF(DH7="-","【-】","【"&amp;SUBSTITUTE(TEXT(DH7,"#,##0.00"),"-","△")&amp;"】"))</f>
        <v>【85.82】</v>
      </c>
      <c r="DI6" s="35" t="str">
        <f>IF(DI7="",NA(),DI7)</f>
        <v>-</v>
      </c>
      <c r="DJ6" s="35" t="str">
        <f t="shared" ref="DJ6:DR6" si="12">IF(DJ7="",NA(),DJ7)</f>
        <v>-</v>
      </c>
      <c r="DK6" s="35">
        <f t="shared" si="12"/>
        <v>4</v>
      </c>
      <c r="DL6" s="35">
        <f t="shared" si="12"/>
        <v>8</v>
      </c>
      <c r="DM6" s="35">
        <f t="shared" si="12"/>
        <v>11.68</v>
      </c>
      <c r="DN6" s="35" t="str">
        <f t="shared" si="12"/>
        <v>-</v>
      </c>
      <c r="DO6" s="35" t="str">
        <f t="shared" si="12"/>
        <v>-</v>
      </c>
      <c r="DP6" s="35">
        <f t="shared" si="12"/>
        <v>22.9</v>
      </c>
      <c r="DQ6" s="35">
        <f t="shared" si="12"/>
        <v>24.87</v>
      </c>
      <c r="DR6" s="35">
        <f t="shared" si="12"/>
        <v>24.13</v>
      </c>
      <c r="DS6" s="34" t="str">
        <f>IF(DS7="","",IF(DS7="-","【-】","【"&amp;SUBSTITUTE(TEXT(DS7,"#,##0.00"),"-","△")&amp;"】"))</f>
        <v>【24.12】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5">
        <f t="shared" si="14"/>
        <v>0.06</v>
      </c>
      <c r="EH6" s="34">
        <f t="shared" si="14"/>
        <v>0</v>
      </c>
      <c r="EI6" s="34">
        <f t="shared" si="14"/>
        <v>0</v>
      </c>
      <c r="EJ6" s="35" t="str">
        <f t="shared" si="14"/>
        <v>-</v>
      </c>
      <c r="EK6" s="35" t="str">
        <f t="shared" si="14"/>
        <v>-</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352110</v>
      </c>
      <c r="D7" s="37">
        <v>46</v>
      </c>
      <c r="E7" s="37">
        <v>17</v>
      </c>
      <c r="F7" s="37">
        <v>5</v>
      </c>
      <c r="G7" s="37">
        <v>0</v>
      </c>
      <c r="H7" s="37" t="s">
        <v>96</v>
      </c>
      <c r="I7" s="37" t="s">
        <v>97</v>
      </c>
      <c r="J7" s="37" t="s">
        <v>98</v>
      </c>
      <c r="K7" s="37" t="s">
        <v>99</v>
      </c>
      <c r="L7" s="37" t="s">
        <v>100</v>
      </c>
      <c r="M7" s="37" t="s">
        <v>101</v>
      </c>
      <c r="N7" s="38" t="s">
        <v>102</v>
      </c>
      <c r="O7" s="38">
        <v>78.83</v>
      </c>
      <c r="P7" s="38">
        <v>30.04</v>
      </c>
      <c r="Q7" s="38">
        <v>85</v>
      </c>
      <c r="R7" s="38">
        <v>2862</v>
      </c>
      <c r="S7" s="38">
        <v>34305</v>
      </c>
      <c r="T7" s="38">
        <v>357.31</v>
      </c>
      <c r="U7" s="38">
        <v>96.01</v>
      </c>
      <c r="V7" s="38">
        <v>10204</v>
      </c>
      <c r="W7" s="38">
        <v>6.53</v>
      </c>
      <c r="X7" s="38">
        <v>1562.63</v>
      </c>
      <c r="Y7" s="38" t="s">
        <v>102</v>
      </c>
      <c r="Z7" s="38" t="s">
        <v>102</v>
      </c>
      <c r="AA7" s="38">
        <v>90.33</v>
      </c>
      <c r="AB7" s="38">
        <v>100</v>
      </c>
      <c r="AC7" s="38">
        <v>100.06</v>
      </c>
      <c r="AD7" s="38" t="s">
        <v>102</v>
      </c>
      <c r="AE7" s="38" t="s">
        <v>102</v>
      </c>
      <c r="AF7" s="38">
        <v>99.66</v>
      </c>
      <c r="AG7" s="38">
        <v>100.95</v>
      </c>
      <c r="AH7" s="38">
        <v>101.77</v>
      </c>
      <c r="AI7" s="38">
        <v>101.6</v>
      </c>
      <c r="AJ7" s="38" t="s">
        <v>102</v>
      </c>
      <c r="AK7" s="38" t="s">
        <v>102</v>
      </c>
      <c r="AL7" s="38">
        <v>55.94</v>
      </c>
      <c r="AM7" s="38">
        <v>0</v>
      </c>
      <c r="AN7" s="38">
        <v>0</v>
      </c>
      <c r="AO7" s="38" t="s">
        <v>102</v>
      </c>
      <c r="AP7" s="38" t="s">
        <v>102</v>
      </c>
      <c r="AQ7" s="38">
        <v>225.39</v>
      </c>
      <c r="AR7" s="38">
        <v>224.04</v>
      </c>
      <c r="AS7" s="38">
        <v>227.4</v>
      </c>
      <c r="AT7" s="38">
        <v>195.44</v>
      </c>
      <c r="AU7" s="38" t="s">
        <v>102</v>
      </c>
      <c r="AV7" s="38" t="s">
        <v>102</v>
      </c>
      <c r="AW7" s="38">
        <v>17.98</v>
      </c>
      <c r="AX7" s="38">
        <v>18.71</v>
      </c>
      <c r="AY7" s="38">
        <v>34.71</v>
      </c>
      <c r="AZ7" s="38" t="s">
        <v>102</v>
      </c>
      <c r="BA7" s="38" t="s">
        <v>102</v>
      </c>
      <c r="BB7" s="38">
        <v>31.84</v>
      </c>
      <c r="BC7" s="38">
        <v>29.91</v>
      </c>
      <c r="BD7" s="38">
        <v>29.54</v>
      </c>
      <c r="BE7" s="38">
        <v>34.270000000000003</v>
      </c>
      <c r="BF7" s="38" t="s">
        <v>102</v>
      </c>
      <c r="BG7" s="38" t="s">
        <v>102</v>
      </c>
      <c r="BH7" s="38">
        <v>1873.13</v>
      </c>
      <c r="BI7" s="38">
        <v>1634.45</v>
      </c>
      <c r="BJ7" s="38">
        <v>1453.46</v>
      </c>
      <c r="BK7" s="38" t="s">
        <v>102</v>
      </c>
      <c r="BL7" s="38" t="s">
        <v>102</v>
      </c>
      <c r="BM7" s="38">
        <v>974.93</v>
      </c>
      <c r="BN7" s="38">
        <v>855.8</v>
      </c>
      <c r="BO7" s="38">
        <v>789.46</v>
      </c>
      <c r="BP7" s="38">
        <v>747.76</v>
      </c>
      <c r="BQ7" s="38" t="s">
        <v>102</v>
      </c>
      <c r="BR7" s="38" t="s">
        <v>102</v>
      </c>
      <c r="BS7" s="38">
        <v>49.39</v>
      </c>
      <c r="BT7" s="38">
        <v>71.06</v>
      </c>
      <c r="BU7" s="38">
        <v>66.23</v>
      </c>
      <c r="BV7" s="38" t="s">
        <v>102</v>
      </c>
      <c r="BW7" s="38" t="s">
        <v>102</v>
      </c>
      <c r="BX7" s="38">
        <v>55.32</v>
      </c>
      <c r="BY7" s="38">
        <v>59.8</v>
      </c>
      <c r="BZ7" s="38">
        <v>57.77</v>
      </c>
      <c r="CA7" s="38">
        <v>59.51</v>
      </c>
      <c r="CB7" s="38" t="s">
        <v>102</v>
      </c>
      <c r="CC7" s="38" t="s">
        <v>102</v>
      </c>
      <c r="CD7" s="38">
        <v>283.3</v>
      </c>
      <c r="CE7" s="38">
        <v>203.02</v>
      </c>
      <c r="CF7" s="38">
        <v>218.41</v>
      </c>
      <c r="CG7" s="38" t="s">
        <v>102</v>
      </c>
      <c r="CH7" s="38" t="s">
        <v>102</v>
      </c>
      <c r="CI7" s="38">
        <v>283.17</v>
      </c>
      <c r="CJ7" s="38">
        <v>263.76</v>
      </c>
      <c r="CK7" s="38">
        <v>274.35000000000002</v>
      </c>
      <c r="CL7" s="38">
        <v>261.45999999999998</v>
      </c>
      <c r="CM7" s="38" t="s">
        <v>102</v>
      </c>
      <c r="CN7" s="38" t="s">
        <v>102</v>
      </c>
      <c r="CO7" s="38">
        <v>54.51</v>
      </c>
      <c r="CP7" s="38">
        <v>53.65</v>
      </c>
      <c r="CQ7" s="38">
        <v>54.08</v>
      </c>
      <c r="CR7" s="38" t="s">
        <v>102</v>
      </c>
      <c r="CS7" s="38" t="s">
        <v>102</v>
      </c>
      <c r="CT7" s="38">
        <v>60.65</v>
      </c>
      <c r="CU7" s="38">
        <v>51.75</v>
      </c>
      <c r="CV7" s="38">
        <v>50.68</v>
      </c>
      <c r="CW7" s="38">
        <v>52.23</v>
      </c>
      <c r="CX7" s="38" t="s">
        <v>102</v>
      </c>
      <c r="CY7" s="38" t="s">
        <v>102</v>
      </c>
      <c r="CZ7" s="38">
        <v>85.61</v>
      </c>
      <c r="DA7" s="38">
        <v>85.33</v>
      </c>
      <c r="DB7" s="38">
        <v>86.38</v>
      </c>
      <c r="DC7" s="38" t="s">
        <v>102</v>
      </c>
      <c r="DD7" s="38" t="s">
        <v>102</v>
      </c>
      <c r="DE7" s="38">
        <v>84.58</v>
      </c>
      <c r="DF7" s="38">
        <v>84.84</v>
      </c>
      <c r="DG7" s="38">
        <v>84.86</v>
      </c>
      <c r="DH7" s="38">
        <v>85.82</v>
      </c>
      <c r="DI7" s="38" t="s">
        <v>102</v>
      </c>
      <c r="DJ7" s="38" t="s">
        <v>102</v>
      </c>
      <c r="DK7" s="38">
        <v>4</v>
      </c>
      <c r="DL7" s="38">
        <v>8</v>
      </c>
      <c r="DM7" s="38">
        <v>11.68</v>
      </c>
      <c r="DN7" s="38" t="s">
        <v>102</v>
      </c>
      <c r="DO7" s="38" t="s">
        <v>102</v>
      </c>
      <c r="DP7" s="38">
        <v>22.9</v>
      </c>
      <c r="DQ7" s="38">
        <v>24.87</v>
      </c>
      <c r="DR7" s="38">
        <v>24.13</v>
      </c>
      <c r="DS7" s="38">
        <v>24.12</v>
      </c>
      <c r="DT7" s="38" t="s">
        <v>102</v>
      </c>
      <c r="DU7" s="38" t="s">
        <v>102</v>
      </c>
      <c r="DV7" s="38">
        <v>0</v>
      </c>
      <c r="DW7" s="38">
        <v>0</v>
      </c>
      <c r="DX7" s="38">
        <v>0</v>
      </c>
      <c r="DY7" s="38" t="s">
        <v>102</v>
      </c>
      <c r="DZ7" s="38" t="s">
        <v>102</v>
      </c>
      <c r="EA7" s="38">
        <v>0</v>
      </c>
      <c r="EB7" s="38">
        <v>0</v>
      </c>
      <c r="EC7" s="38">
        <v>0</v>
      </c>
      <c r="ED7" s="38">
        <v>0</v>
      </c>
      <c r="EE7" s="38" t="s">
        <v>102</v>
      </c>
      <c r="EF7" s="38" t="s">
        <v>102</v>
      </c>
      <c r="EG7" s="38">
        <v>0.06</v>
      </c>
      <c r="EH7" s="38">
        <v>0</v>
      </c>
      <c r="EI7" s="38">
        <v>0</v>
      </c>
      <c r="EJ7" s="38" t="s">
        <v>102</v>
      </c>
      <c r="EK7" s="38" t="s">
        <v>102</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貴志</cp:lastModifiedBy>
  <dcterms:created xsi:type="dcterms:W3CDTF">2019-12-05T04:55:15Z</dcterms:created>
  <dcterms:modified xsi:type="dcterms:W3CDTF">2020-03-02T10:17:14Z</dcterms:modified>
  <cp:category/>
</cp:coreProperties>
</file>