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J4DUP32aIuZcwTQqWnKGIr6cSYdyn6PeeBUNxRL55KG6wWyZssj6yRwfskuyZrRA7PKaLkG6KKUCVMvj5zRrg==" workbookSaltValue="0u59I+MN7Q5AKv4HSFV/9Q==" workbookSpinCount="100000" lockStructure="1"/>
  <bookViews>
    <workbookView xWindow="9585" yWindow="-15" windowWidth="4800" windowHeight="1192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<sst xmlns="http://schemas.openxmlformats.org/spreadsheetml/2006/main" count="267" uniqueCount="111">
  <si>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</si>
  <si>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</si>
  <si>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</si>
  <si>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</si>
  <si>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</si>
  <si>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</si>
  <si>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</si>
  <si>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</si>
  <si>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</si>
  <si>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</si>
  <si>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</si>
  <si>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</si>
  <si>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</si>
  <si>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</si>
  <si>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</si>
  <si>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</si>
  <si>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</si>
  <si>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</si>
  <si>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</si>
  <si>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</si>
  <si>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</si>
  <si>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</si>
  <si>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</si>
  <si>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</si>
  <si>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</si>
  <si>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</si>
  <si>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</si>
  <si>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</si>
  <si>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</si>
  <si>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</si>
  <si>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</si>
  <si>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</si>
  <si>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</si>
  <si>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</si>
  <si>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</si>
  <si>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</si>
  <si>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</si>
  <si>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</si>
  <si>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</si>
  <si>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</si>
  <si>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</si>
  <si>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</si>
  <si>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</si>
  <si>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</si>
  <si>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</si>
  <si>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</si>
  <si>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</si>
  <si>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</si>
  <si>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</si>
  <si>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</si>
  <si>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</si>
  <si>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</si>
  <si>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</si>
  <si>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</si>
  <si>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</si>
  <si>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</si>
  <si>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</si>
  <si>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</si>
  <si>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</si>
  <si>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</si>
  <si>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</si>
  <si>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</si>
  <si>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</si>
  <si>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</si>
  <si>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</si>
  <si>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</si>
  <si>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</si>
  <si>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</si>
  <si>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</si>
  <si>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</si>
  <si>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</si>
  <si>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</si>
  <si>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</si>
  <si>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</si>
  <si>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</si>
  <si>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</si>
  <si>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</si>
  <si>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</si>
  <si>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</si>
  <si>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</si>
  <si>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</si>
  <si>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</si>
  <si>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</si>
  <si>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</si>
  <si>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</si>
  <si>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</si>
  <si>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</si>
  <si>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</si>
  <si>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</si>
  <si>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</si>
  <si>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</si>
  <si>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</si>
  <si>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</si>
  <si>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</si>
  <si>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</si>
  <si>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</si>
  <si>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</si>
  <si>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</si>
  <si>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</si>
  <si>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</si>
  <si>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</si>
  <si>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</si>
  <si>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</si>
  <si>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</si>
  <si>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</si>
  <si>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</si>
  <si>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</si>
  <si>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</si>
  <si>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増加していく見込みである。その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</si>
  <si>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基に効率的な改築更新事業を実施していく。
　管渠老朽化率は、類似団体と比較し高く、管渠改善率は類似団体と比較し高い。前年度と比較し管渠改善率は減少しているが管渠老朽化率は減少している。改築更新をさらに進める必要があるが、予算等の制約もあるため、優先順位の高い処理施設を中心に実施せざるを得なく、耐用年数を経過する管渠は今後増加していく状況にある。</t>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</si>
  <si>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経費回収率は、汚水処理原価が減った影響により増加したが、類似団体と比較して低いため、今後は、適正な使用料水準の設定を検討し、回収率の向上に努める。
　施設利用率は、類似団体比較及び前年度比較ともに高いが、人口減に伴う有収水量の減少により、年々減少傾向となる見込みである。
　水洗化率は、類似団体及び前年度比較ともに高くなっている。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</si>
</sst>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0.49</c:v>
                </c:pt>
                <c:pt idx="3">
                  <c:v>0.88</c:v>
                </c:pt>
                <c:pt idx="4">
                  <c:v>0.4</c:v>
                </c:pt>
              </c:numCache>
            </c:numRef>
          </c:val>
          <c:extLst xmlns:c16r2="http://schemas.microsoft.com/office/drawing/2015/06/chart">
            <c:ext xmlns:c16="http://schemas.microsoft.com/office/drawing/2014/chart" uri="{C3380CC4-5D6E-409C-BE32-E72D297353CC}">
              <c16:uniqueId val="{00000000-C264-4A03-8878-8D58E3709E94}"/>
            </c:ext>
          </c:extLst>
        </c:ser>
        <c:dLbls>
          <c:showLegendKey val="0"/>
          <c:showVal val="0"/>
          <c:showCatName val="0"/>
          <c:showSerName val="0"/>
          <c:showPercent val="0"/>
          <c:showBubbleSize val="0"/>
        </c:dLbls>
        <c:gapWidth val="150"/>
        <c:axId val="98330112"/>
        <c:axId val="983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0.15</c:v>
                </c:pt>
                <c:pt idx="4">
                  <c:v>0.16</c:v>
                </c:pt>
              </c:numCache>
            </c:numRef>
          </c:val>
          <c:smooth val="0"/>
          <c:extLst xmlns:c16r2="http://schemas.microsoft.com/office/drawing/2015/06/chart">
            <c:ext xmlns:c16="http://schemas.microsoft.com/office/drawing/2014/chart" uri="{C3380CC4-5D6E-409C-BE32-E72D297353CC}">
              <c16:uniqueId val="{00000001-C264-4A03-8878-8D58E3709E94}"/>
            </c:ext>
          </c:extLst>
        </c:ser>
        <c:dLbls>
          <c:showLegendKey val="0"/>
          <c:showVal val="0"/>
          <c:showCatName val="0"/>
          <c:showSerName val="0"/>
          <c:showPercent val="0"/>
          <c:showBubbleSize val="0"/>
        </c:dLbls>
        <c:marker val="1"/>
        <c:smooth val="0"/>
        <c:axId val="98330112"/>
        <c:axId val="98332032"/>
      </c:lineChart>
      <c:dateAx>
        <c:axId val="98330112"/>
        <c:scaling>
          <c:orientation val="minMax"/>
        </c:scaling>
        <c:delete val="1"/>
        <c:axPos val="b"/>
        <c:numFmt formatCode="ge" sourceLinked="1"/>
        <c:majorTickMark val="none"/>
        <c:minorTickMark val="none"/>
        <c:tickLblPos val="none"/>
        <c:crossAx val="98332032"/>
        <c:crosses val="autoZero"/>
        <c:auto val="1"/>
        <c:lblOffset val="100"/>
        <c:baseTimeUnit val="years"/>
      </c:dateAx>
      <c:valAx>
        <c:axId val="9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72.66</c:v>
                </c:pt>
                <c:pt idx="3">
                  <c:v>63.6</c:v>
                </c:pt>
                <c:pt idx="4">
                  <c:v>65.5</c:v>
                </c:pt>
              </c:numCache>
            </c:numRef>
          </c:val>
          <c:extLst xmlns:c16r2="http://schemas.microsoft.com/office/drawing/2015/06/chart">
            <c:ext xmlns:c16="http://schemas.microsoft.com/office/drawing/2014/chart" uri="{C3380CC4-5D6E-409C-BE32-E72D297353CC}">
              <c16:uniqueId val="{00000000-0069-47BD-83D2-D34E6349B6B6}"/>
            </c:ext>
          </c:extLst>
        </c:ser>
        <c:dLbls>
          <c:showLegendKey val="0"/>
          <c:showVal val="0"/>
          <c:showCatName val="0"/>
          <c:showSerName val="0"/>
          <c:showPercent val="0"/>
          <c:showBubbleSize val="0"/>
        </c:dLbls>
        <c:gapWidth val="150"/>
        <c:axId val="99223040"/>
        <c:axId val="992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55.58</c:v>
                </c:pt>
                <c:pt idx="3">
                  <c:v>54.05</c:v>
                </c:pt>
                <c:pt idx="4">
                  <c:v>57.54</c:v>
                </c:pt>
              </c:numCache>
            </c:numRef>
          </c:val>
          <c:smooth val="0"/>
          <c:extLst xmlns:c16r2="http://schemas.microsoft.com/office/drawing/2015/06/chart">
            <c:ext xmlns:c16="http://schemas.microsoft.com/office/drawing/2014/chart" uri="{C3380CC4-5D6E-409C-BE32-E72D297353CC}">
              <c16:uniqueId val="{00000001-0069-47BD-83D2-D34E6349B6B6}"/>
            </c:ext>
          </c:extLst>
        </c:ser>
        <c:dLbls>
          <c:showLegendKey val="0"/>
          <c:showVal val="0"/>
          <c:showCatName val="0"/>
          <c:showSerName val="0"/>
          <c:showPercent val="0"/>
          <c:showBubbleSize val="0"/>
        </c:dLbls>
        <c:marker val="1"/>
        <c:smooth val="0"/>
        <c:axId val="99223040"/>
        <c:axId val="99224960"/>
      </c:lineChart>
      <c:dateAx>
        <c:axId val="99223040"/>
        <c:scaling>
          <c:orientation val="minMax"/>
        </c:scaling>
        <c:delete val="1"/>
        <c:axPos val="b"/>
        <c:numFmt formatCode="ge" sourceLinked="1"/>
        <c:majorTickMark val="none"/>
        <c:minorTickMark val="none"/>
        <c:tickLblPos val="none"/>
        <c:crossAx val="99224960"/>
        <c:crosses val="autoZero"/>
        <c:auto val="1"/>
        <c:lblOffset val="100"/>
        <c:baseTimeUnit val="years"/>
      </c:dateAx>
      <c:valAx>
        <c:axId val="99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94.07</c:v>
                </c:pt>
                <c:pt idx="3">
                  <c:v>94.65</c:v>
                </c:pt>
                <c:pt idx="4">
                  <c:v>95.21</c:v>
                </c:pt>
              </c:numCache>
            </c:numRef>
          </c:val>
          <c:extLst xmlns:c16r2="http://schemas.microsoft.com/office/drawing/2015/06/chart">
            <c:ext xmlns:c16="http://schemas.microsoft.com/office/drawing/2014/chart" uri="{C3380CC4-5D6E-409C-BE32-E72D297353CC}">
              <c16:uniqueId val="{00000000-7816-4C7F-869D-67F470C9AB14}"/>
            </c:ext>
          </c:extLst>
        </c:ser>
        <c:dLbls>
          <c:showLegendKey val="0"/>
          <c:showVal val="0"/>
          <c:showCatName val="0"/>
          <c:showSerName val="0"/>
          <c:showPercent val="0"/>
          <c:showBubbleSize val="0"/>
        </c:dLbls>
        <c:gapWidth val="150"/>
        <c:axId val="99272576"/>
        <c:axId val="992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93.1</c:v>
                </c:pt>
                <c:pt idx="3">
                  <c:v>92.88</c:v>
                </c:pt>
                <c:pt idx="4">
                  <c:v>92.87</c:v>
                </c:pt>
              </c:numCache>
            </c:numRef>
          </c:val>
          <c:smooth val="0"/>
          <c:extLst xmlns:c16r2="http://schemas.microsoft.com/office/drawing/2015/06/chart">
            <c:ext xmlns:c16="http://schemas.microsoft.com/office/drawing/2014/chart" uri="{C3380CC4-5D6E-409C-BE32-E72D297353CC}">
              <c16:uniqueId val="{00000001-7816-4C7F-869D-67F470C9AB14}"/>
            </c:ext>
          </c:extLst>
        </c:ser>
        <c:dLbls>
          <c:showLegendKey val="0"/>
          <c:showVal val="0"/>
          <c:showCatName val="0"/>
          <c:showSerName val="0"/>
          <c:showPercent val="0"/>
          <c:showBubbleSize val="0"/>
        </c:dLbls>
        <c:marker val="1"/>
        <c:smooth val="0"/>
        <c:axId val="99272576"/>
        <c:axId val="99274752"/>
      </c:lineChart>
      <c:dateAx>
        <c:axId val="99272576"/>
        <c:scaling>
          <c:orientation val="minMax"/>
        </c:scaling>
        <c:delete val="1"/>
        <c:axPos val="b"/>
        <c:numFmt formatCode="ge" sourceLinked="1"/>
        <c:majorTickMark val="none"/>
        <c:minorTickMark val="none"/>
        <c:tickLblPos val="none"/>
        <c:crossAx val="99274752"/>
        <c:crosses val="autoZero"/>
        <c:auto val="1"/>
        <c:lblOffset val="100"/>
        <c:baseTimeUnit val="years"/>
      </c:dateAx>
      <c:valAx>
        <c:axId val="99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121.59</c:v>
                </c:pt>
                <c:pt idx="3">
                  <c:v>100.04</c:v>
                </c:pt>
                <c:pt idx="4">
                  <c:v>100.6</c:v>
                </c:pt>
              </c:numCache>
            </c:numRef>
          </c:val>
          <c:extLst xmlns:c16r2="http://schemas.microsoft.com/office/drawing/2015/06/chart">
            <c:ext xmlns:c16="http://schemas.microsoft.com/office/drawing/2014/chart" uri="{C3380CC4-5D6E-409C-BE32-E72D297353CC}">
              <c16:uniqueId val="{00000000-C123-48DD-9DA1-DFB9F1844B47}"/>
            </c:ext>
          </c:extLst>
        </c:ser>
        <c:dLbls>
          <c:showLegendKey val="0"/>
          <c:showVal val="0"/>
          <c:showCatName val="0"/>
          <c:showSerName val="0"/>
          <c:showPercent val="0"/>
          <c:showBubbleSize val="0"/>
        </c:dLbls>
        <c:gapWidth val="150"/>
        <c:axId val="98633600"/>
        <c:axId val="986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99.46</c:v>
                </c:pt>
                <c:pt idx="3">
                  <c:v>102.31</c:v>
                </c:pt>
                <c:pt idx="4">
                  <c:v>103.85</c:v>
                </c:pt>
              </c:numCache>
            </c:numRef>
          </c:val>
          <c:smooth val="0"/>
          <c:extLst xmlns:c16r2="http://schemas.microsoft.com/office/drawing/2015/06/chart">
            <c:ext xmlns:c16="http://schemas.microsoft.com/office/drawing/2014/chart" uri="{C3380CC4-5D6E-409C-BE32-E72D297353CC}">
              <c16:uniqueId val="{00000001-C123-48DD-9DA1-DFB9F1844B47}"/>
            </c:ext>
          </c:extLst>
        </c:ser>
        <c:dLbls>
          <c:showLegendKey val="0"/>
          <c:showVal val="0"/>
          <c:showCatName val="0"/>
          <c:showSerName val="0"/>
          <c:showPercent val="0"/>
          <c:showBubbleSize val="0"/>
        </c:dLbls>
        <c:marker val="1"/>
        <c:smooth val="0"/>
        <c:axId val="98633600"/>
        <c:axId val="98643968"/>
      </c:lineChart>
      <c:dateAx>
        <c:axId val="98633600"/>
        <c:scaling>
          <c:orientation val="minMax"/>
        </c:scaling>
        <c:delete val="1"/>
        <c:axPos val="b"/>
        <c:numFmt formatCode="ge" sourceLinked="1"/>
        <c:majorTickMark val="none"/>
        <c:minorTickMark val="none"/>
        <c:tickLblPos val="none"/>
        <c:crossAx val="98643968"/>
        <c:crosses val="autoZero"/>
        <c:auto val="1"/>
        <c:lblOffset val="100"/>
        <c:baseTimeUnit val="years"/>
      </c:dateAx>
      <c:valAx>
        <c:axId val="986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3.65</c:v>
                </c:pt>
                <c:pt idx="3">
                  <c:v>7.46</c:v>
                </c:pt>
                <c:pt idx="4">
                  <c:v>11.47</c:v>
                </c:pt>
              </c:numCache>
            </c:numRef>
          </c:val>
          <c:extLst xmlns:c16r2="http://schemas.microsoft.com/office/drawing/2015/06/chart">
            <c:ext xmlns:c16="http://schemas.microsoft.com/office/drawing/2014/chart" uri="{C3380CC4-5D6E-409C-BE32-E72D297353CC}">
              <c16:uniqueId val="{00000000-BA2E-4645-915D-2F824A29DCC4}"/>
            </c:ext>
          </c:extLst>
        </c:ser>
        <c:dLbls>
          <c:showLegendKey val="0"/>
          <c:showVal val="0"/>
          <c:showCatName val="0"/>
          <c:showSerName val="0"/>
          <c:showPercent val="0"/>
          <c:showBubbleSize val="0"/>
        </c:dLbls>
        <c:gapWidth val="150"/>
        <c:axId val="98670848"/>
        <c:axId val="986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38.08</c:v>
                </c:pt>
                <c:pt idx="3">
                  <c:v>38.6</c:v>
                </c:pt>
                <c:pt idx="4">
                  <c:v>38.450000000000003</c:v>
                </c:pt>
              </c:numCache>
            </c:numRef>
          </c:val>
          <c:smooth val="0"/>
          <c:extLst xmlns:c16r2="http://schemas.microsoft.com/office/drawing/2015/06/chart">
            <c:ext xmlns:c16="http://schemas.microsoft.com/office/drawing/2014/chart" uri="{C3380CC4-5D6E-409C-BE32-E72D297353CC}">
              <c16:uniqueId val="{00000001-BA2E-4645-915D-2F824A29DCC4}"/>
            </c:ext>
          </c:extLst>
        </c:ser>
        <c:dLbls>
          <c:showLegendKey val="0"/>
          <c:showVal val="0"/>
          <c:showCatName val="0"/>
          <c:showSerName val="0"/>
          <c:showPercent val="0"/>
          <c:showBubbleSize val="0"/>
        </c:dLbls>
        <c:marker val="1"/>
        <c:smooth val="0"/>
        <c:axId val="98670848"/>
        <c:axId val="98689408"/>
      </c:lineChart>
      <c:dateAx>
        <c:axId val="98670848"/>
        <c:scaling>
          <c:orientation val="minMax"/>
        </c:scaling>
        <c:delete val="1"/>
        <c:axPos val="b"/>
        <c:numFmt formatCode="ge" sourceLinked="1"/>
        <c:majorTickMark val="none"/>
        <c:minorTickMark val="none"/>
        <c:tickLblPos val="none"/>
        <c:crossAx val="98689408"/>
        <c:crosses val="autoZero"/>
        <c:auto val="1"/>
        <c:lblOffset val="100"/>
        <c:baseTimeUnit val="years"/>
      </c:dateAx>
      <c:valAx>
        <c:axId val="98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4.5199999999999996</c:v>
                </c:pt>
                <c:pt idx="3">
                  <c:v>3.94</c:v>
                </c:pt>
                <c:pt idx="4">
                  <c:v>3.7</c:v>
                </c:pt>
              </c:numCache>
            </c:numRef>
          </c:val>
          <c:extLst xmlns:c16r2="http://schemas.microsoft.com/office/drawing/2015/06/chart">
            <c:ext xmlns:c16="http://schemas.microsoft.com/office/drawing/2014/chart" uri="{C3380CC4-5D6E-409C-BE32-E72D297353CC}">
              <c16:uniqueId val="{00000000-D589-488B-BE08-870BC6F662BF}"/>
            </c:ext>
          </c:extLst>
        </c:ser>
        <c:dLbls>
          <c:showLegendKey val="0"/>
          <c:showVal val="0"/>
          <c:showCatName val="0"/>
          <c:showSerName val="0"/>
          <c:showPercent val="0"/>
          <c:showBubbleSize val="0"/>
        </c:dLbls>
        <c:gapWidth val="150"/>
        <c:axId val="98855552"/>
        <c:axId val="988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1.23</c:v>
                </c:pt>
                <c:pt idx="3">
                  <c:v>1.05</c:v>
                </c:pt>
                <c:pt idx="4">
                  <c:v>0.83</c:v>
                </c:pt>
              </c:numCache>
            </c:numRef>
          </c:val>
          <c:smooth val="0"/>
          <c:extLst xmlns:c16r2="http://schemas.microsoft.com/office/drawing/2015/06/chart">
            <c:ext xmlns:c16="http://schemas.microsoft.com/office/drawing/2014/chart" uri="{C3380CC4-5D6E-409C-BE32-E72D297353CC}">
              <c16:uniqueId val="{00000001-D589-488B-BE08-870BC6F662BF}"/>
            </c:ext>
          </c:extLst>
        </c:ser>
        <c:dLbls>
          <c:showLegendKey val="0"/>
          <c:showVal val="0"/>
          <c:showCatName val="0"/>
          <c:showSerName val="0"/>
          <c:showPercent val="0"/>
          <c:showBubbleSize val="0"/>
        </c:dLbls>
        <c:marker val="1"/>
        <c:smooth val="0"/>
        <c:axId val="98855552"/>
        <c:axId val="98857728"/>
      </c:lineChart>
      <c:dateAx>
        <c:axId val="98855552"/>
        <c:scaling>
          <c:orientation val="minMax"/>
        </c:scaling>
        <c:delete val="1"/>
        <c:axPos val="b"/>
        <c:numFmt formatCode="ge" sourceLinked="1"/>
        <c:majorTickMark val="none"/>
        <c:minorTickMark val="none"/>
        <c:tickLblPos val="none"/>
        <c:crossAx val="98857728"/>
        <c:crosses val="autoZero"/>
        <c:auto val="1"/>
        <c:lblOffset val="100"/>
        <c:baseTimeUnit val="years"/>
      </c:dateAx>
      <c:valAx>
        <c:axId val="988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E4-4F7E-8314-C825D543C371}"/>
            </c:ext>
          </c:extLst>
        </c:ser>
        <c:dLbls>
          <c:showLegendKey val="0"/>
          <c:showVal val="0"/>
          <c:showCatName val="0"/>
          <c:showSerName val="0"/>
          <c:showPercent val="0"/>
          <c:showBubbleSize val="0"/>
        </c:dLbls>
        <c:gapWidth val="150"/>
        <c:axId val="99038336"/>
        <c:axId val="990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41.29</c:v>
                </c:pt>
                <c:pt idx="3">
                  <c:v>38.11</c:v>
                </c:pt>
                <c:pt idx="4">
                  <c:v>39.03</c:v>
                </c:pt>
              </c:numCache>
            </c:numRef>
          </c:val>
          <c:smooth val="0"/>
          <c:extLst xmlns:c16r2="http://schemas.microsoft.com/office/drawing/2015/06/chart">
            <c:ext xmlns:c16="http://schemas.microsoft.com/office/drawing/2014/chart" uri="{C3380CC4-5D6E-409C-BE32-E72D297353CC}">
              <c16:uniqueId val="{00000001-87E4-4F7E-8314-C825D543C371}"/>
            </c:ext>
          </c:extLst>
        </c:ser>
        <c:dLbls>
          <c:showLegendKey val="0"/>
          <c:showVal val="0"/>
          <c:showCatName val="0"/>
          <c:showSerName val="0"/>
          <c:showPercent val="0"/>
          <c:showBubbleSize val="0"/>
        </c:dLbls>
        <c:marker val="1"/>
        <c:smooth val="0"/>
        <c:axId val="99038336"/>
        <c:axId val="99040256"/>
      </c:lineChart>
      <c:dateAx>
        <c:axId val="99038336"/>
        <c:scaling>
          <c:orientation val="minMax"/>
        </c:scaling>
        <c:delete val="1"/>
        <c:axPos val="b"/>
        <c:numFmt formatCode="ge" sourceLinked="1"/>
        <c:majorTickMark val="none"/>
        <c:minorTickMark val="none"/>
        <c:tickLblPos val="none"/>
        <c:crossAx val="99040256"/>
        <c:crosses val="autoZero"/>
        <c:auto val="1"/>
        <c:lblOffset val="100"/>
        <c:baseTimeUnit val="years"/>
      </c:dateAx>
      <c:valAx>
        <c:axId val="990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76.78</c:v>
                </c:pt>
                <c:pt idx="3">
                  <c:v>74.099999999999994</c:v>
                </c:pt>
                <c:pt idx="4">
                  <c:v>85.78</c:v>
                </c:pt>
              </c:numCache>
            </c:numRef>
          </c:val>
          <c:extLst xmlns:c16r2="http://schemas.microsoft.com/office/drawing/2015/06/chart">
            <c:ext xmlns:c16="http://schemas.microsoft.com/office/drawing/2014/chart" uri="{C3380CC4-5D6E-409C-BE32-E72D297353CC}">
              <c16:uniqueId val="{00000000-6024-4839-8B7E-EB74200D8AF8}"/>
            </c:ext>
          </c:extLst>
        </c:ser>
        <c:dLbls>
          <c:showLegendKey val="0"/>
          <c:showVal val="0"/>
          <c:showCatName val="0"/>
          <c:showSerName val="0"/>
          <c:showPercent val="0"/>
          <c:showBubbleSize val="0"/>
        </c:dLbls>
        <c:gapWidth val="150"/>
        <c:axId val="99071872"/>
        <c:axId val="990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58.83</c:v>
                </c:pt>
                <c:pt idx="3">
                  <c:v>69.3</c:v>
                </c:pt>
                <c:pt idx="4">
                  <c:v>66.790000000000006</c:v>
                </c:pt>
              </c:numCache>
            </c:numRef>
          </c:val>
          <c:smooth val="0"/>
          <c:extLst xmlns:c16r2="http://schemas.microsoft.com/office/drawing/2015/06/chart">
            <c:ext xmlns:c16="http://schemas.microsoft.com/office/drawing/2014/chart" uri="{C3380CC4-5D6E-409C-BE32-E72D297353CC}">
              <c16:uniqueId val="{00000001-6024-4839-8B7E-EB74200D8AF8}"/>
            </c:ext>
          </c:extLst>
        </c:ser>
        <c:dLbls>
          <c:showLegendKey val="0"/>
          <c:showVal val="0"/>
          <c:showCatName val="0"/>
          <c:showSerName val="0"/>
          <c:showPercent val="0"/>
          <c:showBubbleSize val="0"/>
        </c:dLbls>
        <c:marker val="1"/>
        <c:smooth val="0"/>
        <c:axId val="99071872"/>
        <c:axId val="99078144"/>
      </c:lineChart>
      <c:dateAx>
        <c:axId val="99071872"/>
        <c:scaling>
          <c:orientation val="minMax"/>
        </c:scaling>
        <c:delete val="1"/>
        <c:axPos val="b"/>
        <c:numFmt formatCode="ge" sourceLinked="1"/>
        <c:majorTickMark val="none"/>
        <c:minorTickMark val="none"/>
        <c:tickLblPos val="none"/>
        <c:crossAx val="99078144"/>
        <c:crosses val="autoZero"/>
        <c:auto val="1"/>
        <c:lblOffset val="100"/>
        <c:baseTimeUnit val="years"/>
      </c:dateAx>
      <c:valAx>
        <c:axId val="990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1093.3599999999999</c:v>
                </c:pt>
                <c:pt idx="3">
                  <c:v>1065.5</c:v>
                </c:pt>
                <c:pt idx="4">
                  <c:v>1081.8399999999999</c:v>
                </c:pt>
              </c:numCache>
            </c:numRef>
          </c:val>
          <c:extLst xmlns:c16r2="http://schemas.microsoft.com/office/drawing/2015/06/chart">
            <c:ext xmlns:c16="http://schemas.microsoft.com/office/drawing/2014/chart" uri="{C3380CC4-5D6E-409C-BE32-E72D297353CC}">
              <c16:uniqueId val="{00000000-88C6-46CC-B03B-1617FC6BD205}"/>
            </c:ext>
          </c:extLst>
        </c:ser>
        <c:dLbls>
          <c:showLegendKey val="0"/>
          <c:showVal val="0"/>
          <c:showCatName val="0"/>
          <c:showSerName val="0"/>
          <c:showPercent val="0"/>
          <c:showBubbleSize val="0"/>
        </c:dLbls>
        <c:gapWidth val="150"/>
        <c:axId val="98985856"/>
        <c:axId val="989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671.97</c:v>
                </c:pt>
                <c:pt idx="3">
                  <c:v>798.84</c:v>
                </c:pt>
                <c:pt idx="4">
                  <c:v>692.13</c:v>
                </c:pt>
              </c:numCache>
            </c:numRef>
          </c:val>
          <c:smooth val="0"/>
          <c:extLst xmlns:c16r2="http://schemas.microsoft.com/office/drawing/2015/06/chart">
            <c:ext xmlns:c16="http://schemas.microsoft.com/office/drawing/2014/chart" uri="{C3380CC4-5D6E-409C-BE32-E72D297353CC}">
              <c16:uniqueId val="{00000001-88C6-46CC-B03B-1617FC6BD205}"/>
            </c:ext>
          </c:extLst>
        </c:ser>
        <c:dLbls>
          <c:showLegendKey val="0"/>
          <c:showVal val="0"/>
          <c:showCatName val="0"/>
          <c:showSerName val="0"/>
          <c:showPercent val="0"/>
          <c:showBubbleSize val="0"/>
        </c:dLbls>
        <c:marker val="1"/>
        <c:smooth val="0"/>
        <c:axId val="98985856"/>
        <c:axId val="98992128"/>
      </c:lineChart>
      <c:dateAx>
        <c:axId val="98985856"/>
        <c:scaling>
          <c:orientation val="minMax"/>
        </c:scaling>
        <c:delete val="1"/>
        <c:axPos val="b"/>
        <c:numFmt formatCode="ge" sourceLinked="1"/>
        <c:majorTickMark val="none"/>
        <c:minorTickMark val="none"/>
        <c:tickLblPos val="none"/>
        <c:crossAx val="98992128"/>
        <c:crosses val="autoZero"/>
        <c:auto val="1"/>
        <c:lblOffset val="100"/>
        <c:baseTimeUnit val="years"/>
      </c:dateAx>
      <c:valAx>
        <c:axId val="98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117.09</c:v>
                </c:pt>
                <c:pt idx="3">
                  <c:v>79.64</c:v>
                </c:pt>
                <c:pt idx="4">
                  <c:v>82.43</c:v>
                </c:pt>
              </c:numCache>
            </c:numRef>
          </c:val>
          <c:extLst xmlns:c16r2="http://schemas.microsoft.com/office/drawing/2015/06/chart">
            <c:ext xmlns:c16="http://schemas.microsoft.com/office/drawing/2014/chart" uri="{C3380CC4-5D6E-409C-BE32-E72D297353CC}">
              <c16:uniqueId val="{00000000-2AAE-4EDA-9B3E-A41FC3EC2DAA}"/>
            </c:ext>
          </c:extLst>
        </c:ser>
        <c:dLbls>
          <c:showLegendKey val="0"/>
          <c:showVal val="0"/>
          <c:showCatName val="0"/>
          <c:showSerName val="0"/>
          <c:showPercent val="0"/>
          <c:showBubbleSize val="0"/>
        </c:dLbls>
        <c:gapWidth val="150"/>
        <c:axId val="99160832"/>
        <c:axId val="99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86.34</c:v>
                </c:pt>
                <c:pt idx="3">
                  <c:v>86.85</c:v>
                </c:pt>
                <c:pt idx="4">
                  <c:v>88.98</c:v>
                </c:pt>
              </c:numCache>
            </c:numRef>
          </c:val>
          <c:smooth val="0"/>
          <c:extLst xmlns:c16r2="http://schemas.microsoft.com/office/drawing/2015/06/chart">
            <c:ext xmlns:c16="http://schemas.microsoft.com/office/drawing/2014/chart" uri="{C3380CC4-5D6E-409C-BE32-E72D297353CC}">
              <c16:uniqueId val="{00000001-2AAE-4EDA-9B3E-A41FC3EC2DAA}"/>
            </c:ext>
          </c:extLst>
        </c:ser>
        <c:dLbls>
          <c:showLegendKey val="0"/>
          <c:showVal val="0"/>
          <c:showCatName val="0"/>
          <c:showSerName val="0"/>
          <c:showPercent val="0"/>
          <c:showBubbleSize val="0"/>
        </c:dLbls>
        <c:marker val="1"/>
        <c:smooth val="0"/>
        <c:axId val="99160832"/>
        <c:axId val="99162752"/>
      </c:lineChart>
      <c:dateAx>
        <c:axId val="99160832"/>
        <c:scaling>
          <c:orientation val="minMax"/>
        </c:scaling>
        <c:delete val="1"/>
        <c:axPos val="b"/>
        <c:numFmt formatCode="ge" sourceLinked="1"/>
        <c:majorTickMark val="none"/>
        <c:minorTickMark val="none"/>
        <c:tickLblPos val="none"/>
        <c:crossAx val="99162752"/>
        <c:crosses val="autoZero"/>
        <c:auto val="1"/>
        <c:lblOffset val="100"/>
        <c:baseTimeUnit val="years"/>
      </c:dateAx>
      <c:valAx>
        <c:axId val="99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115.61</c:v>
                </c:pt>
                <c:pt idx="3">
                  <c:v>180.5</c:v>
                </c:pt>
                <c:pt idx="4">
                  <c:v>175.32</c:v>
                </c:pt>
              </c:numCache>
            </c:numRef>
          </c:val>
          <c:extLst xmlns:c16r2="http://schemas.microsoft.com/office/drawing/2015/06/chart">
            <c:ext xmlns:c16="http://schemas.microsoft.com/office/drawing/2014/chart" uri="{C3380CC4-5D6E-409C-BE32-E72D297353CC}">
              <c16:uniqueId val="{00000000-0928-43C2-84F3-1073D5984BB9}"/>
            </c:ext>
          </c:extLst>
        </c:ser>
        <c:dLbls>
          <c:showLegendKey val="0"/>
          <c:showVal val="0"/>
          <c:showCatName val="0"/>
          <c:showSerName val="0"/>
          <c:showPercent val="0"/>
          <c:showBubbleSize val="0"/>
        </c:dLbls>
        <c:gapWidth val="150"/>
        <c:axId val="99185792"/>
        <c:axId val="991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175.12</c:v>
                </c:pt>
                <c:pt idx="3">
                  <c:v>177.15</c:v>
                </c:pt>
                <c:pt idx="4">
                  <c:v>175.05</c:v>
                </c:pt>
              </c:numCache>
            </c:numRef>
          </c:val>
          <c:smooth val="0"/>
          <c:extLst xmlns:c16r2="http://schemas.microsoft.com/office/drawing/2015/06/chart">
            <c:ext xmlns:c16="http://schemas.microsoft.com/office/drawing/2014/chart" uri="{C3380CC4-5D6E-409C-BE32-E72D297353CC}">
              <c16:uniqueId val="{00000001-0928-43C2-84F3-1073D5984BB9}"/>
            </c:ext>
          </c:extLst>
        </c:ser>
        <c:dLbls>
          <c:showLegendKey val="0"/>
          <c:showVal val="0"/>
          <c:showCatName val="0"/>
          <c:showSerName val="0"/>
          <c:showPercent val="0"/>
          <c:showBubbleSize val="0"/>
        </c:dLbls>
        <c:marker val="1"/>
        <c:smooth val="0"/>
        <c:axId val="99185792"/>
        <c:axId val="99187712"/>
      </c:lineChart>
      <c:dateAx>
        <c:axId val="99185792"/>
        <c:scaling>
          <c:orientation val="minMax"/>
        </c:scaling>
        <c:delete val="1"/>
        <c:axPos val="b"/>
        <c:numFmt formatCode="ge" sourceLinked="1"/>
        <c:majorTickMark val="none"/>
        <c:minorTickMark val="none"/>
        <c:tickLblPos val="none"/>
        <c:crossAx val="99187712"/>
        <c:crosses val="autoZero"/>
        <c:auto val="1"/>
        <c:lblOffset val="100"/>
        <c:baseTimeUnit val="years"/>
      </c:dateAx>
      <c:valAx>
        <c:axId val="991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61.82</v>
      </c>
      <c r="J10" s="45"/>
      <c r="K10" s="45"/>
      <c r="L10" s="45"/>
      <c r="M10" s="45"/>
      <c r="N10" s="45"/>
      <c r="O10" s="45"/>
      <c r="P10" s="45">
        <f>データ!P6</f>
        <v>43.65</v>
      </c>
      <c r="Q10" s="45"/>
      <c r="R10" s="45"/>
      <c r="S10" s="45"/>
      <c r="T10" s="45"/>
      <c r="U10" s="45"/>
      <c r="V10" s="45"/>
      <c r="W10" s="45">
        <f>データ!Q6</f>
        <v>66.900000000000006</v>
      </c>
      <c r="X10" s="45"/>
      <c r="Y10" s="45"/>
      <c r="Z10" s="45"/>
      <c r="AA10" s="45"/>
      <c r="AB10" s="45"/>
      <c r="AC10" s="45"/>
      <c r="AD10" s="50">
        <f>データ!R6</f>
        <v>2862</v>
      </c>
      <c r="AE10" s="50"/>
      <c r="AF10" s="50"/>
      <c r="AG10" s="50"/>
      <c r="AH10" s="50"/>
      <c r="AI10" s="50"/>
      <c r="AJ10" s="50"/>
      <c r="AK10" s="2"/>
      <c r="AL10" s="50">
        <f>データ!V6</f>
        <v>14829</v>
      </c>
      <c r="AM10" s="50"/>
      <c r="AN10" s="50"/>
      <c r="AO10" s="50"/>
      <c r="AP10" s="50"/>
      <c r="AQ10" s="50"/>
      <c r="AR10" s="50"/>
      <c r="AS10" s="50"/>
      <c r="AT10" s="45">
        <f>データ!W6</f>
        <v>6.48</v>
      </c>
      <c r="AU10" s="45"/>
      <c r="AV10" s="45"/>
      <c r="AW10" s="45"/>
      <c r="AX10" s="45"/>
      <c r="AY10" s="45"/>
      <c r="AZ10" s="45"/>
      <c r="BA10" s="45"/>
      <c r="BB10" s="45">
        <f>データ!X6</f>
        <v>2288.4299999999998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9tXKV6w4FOUdl5dfAlS9M66hKHdYiXe8blAKWwk3jDRV++AuV5HtL4hXXT/L7YLaPgfwxoRnMqBytvsg2XVwew==" saltValue="bwa4j7y9z34iq94xD/a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61.82</v>
      </c>
      <c r="P6" s="34">
        <f t="shared" si="3"/>
        <v>43.65</v>
      </c>
      <c r="Q6" s="34">
        <f t="shared" si="3"/>
        <v>66.900000000000006</v>
      </c>
      <c r="R6" s="34">
        <f t="shared" si="3"/>
        <v>2862</v>
      </c>
      <c r="S6" s="34">
        <f t="shared" si="3"/>
        <v>34305</v>
      </c>
      <c r="T6" s="34">
        <f t="shared" si="3"/>
        <v>357.31</v>
      </c>
      <c r="U6" s="34">
        <f t="shared" si="3"/>
        <v>96.01</v>
      </c>
      <c r="V6" s="34">
        <f t="shared" si="3"/>
        <v>14829</v>
      </c>
      <c r="W6" s="34">
        <f t="shared" si="3"/>
        <v>6.48</v>
      </c>
      <c r="X6" s="34">
        <f t="shared" si="3"/>
        <v>2288.4299999999998</v>
      </c>
      <c r="Y6" s="35" t="str">
        <f>IF(Y7="",NA(),Y7)</f>
        <v>-</v>
      </c>
      <c r="Z6" s="35" t="str">
        <f t="shared" ref="Z6:AH6" si="4">IF(Z7="",NA(),Z7)</f>
        <v>-</v>
      </c>
      <c r="AA6" s="35">
        <f t="shared" si="4"/>
        <v>121.59</v>
      </c>
      <c r="AB6" s="35">
        <f t="shared" si="4"/>
        <v>100.04</v>
      </c>
      <c r="AC6" s="35">
        <f t="shared" si="4"/>
        <v>100.6</v>
      </c>
      <c r="AD6" s="35" t="str">
        <f t="shared" si="4"/>
        <v>-</v>
      </c>
      <c r="AE6" s="35" t="str">
        <f t="shared" si="4"/>
        <v>-</v>
      </c>
      <c r="AF6" s="35">
        <f t="shared" si="4"/>
        <v>99.46</v>
      </c>
      <c r="AG6" s="35">
        <f t="shared" si="4"/>
        <v>102.31</v>
      </c>
      <c r="AH6" s="35">
        <f t="shared" si="4"/>
        <v>103.85</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41.29</v>
      </c>
      <c r="AR6" s="35">
        <f t="shared" si="5"/>
        <v>38.11</v>
      </c>
      <c r="AS6" s="35">
        <f t="shared" si="5"/>
        <v>39.03</v>
      </c>
      <c r="AT6" s="34" t="str">
        <f>IF(AT7="","",IF(AT7="-","【-】","【"&amp;SUBSTITUTE(TEXT(AT7,"#,##0.00"),"-","△")&amp;"】"))</f>
        <v>【3.28】</v>
      </c>
      <c r="AU6" s="35" t="str">
        <f>IF(AU7="",NA(),AU7)</f>
        <v>-</v>
      </c>
      <c r="AV6" s="35" t="str">
        <f t="shared" ref="AV6:BD6" si="6">IF(AV7="",NA(),AV7)</f>
        <v>-</v>
      </c>
      <c r="AW6" s="35">
        <f t="shared" si="6"/>
        <v>76.78</v>
      </c>
      <c r="AX6" s="35">
        <f t="shared" si="6"/>
        <v>74.099999999999994</v>
      </c>
      <c r="AY6" s="35">
        <f t="shared" si="6"/>
        <v>85.78</v>
      </c>
      <c r="AZ6" s="35" t="str">
        <f t="shared" si="6"/>
        <v>-</v>
      </c>
      <c r="BA6" s="35" t="str">
        <f t="shared" si="6"/>
        <v>-</v>
      </c>
      <c r="BB6" s="35">
        <f t="shared" si="6"/>
        <v>58.83</v>
      </c>
      <c r="BC6" s="35">
        <f t="shared" si="6"/>
        <v>69.3</v>
      </c>
      <c r="BD6" s="35">
        <f t="shared" si="6"/>
        <v>66.790000000000006</v>
      </c>
      <c r="BE6" s="34" t="str">
        <f>IF(BE7="","",IF(BE7="-","【-】","【"&amp;SUBSTITUTE(TEXT(BE7,"#,##0.00"),"-","△")&amp;"】"))</f>
        <v>【69.49】</v>
      </c>
      <c r="BF6" s="35" t="str">
        <f>IF(BF7="",NA(),BF7)</f>
        <v>-</v>
      </c>
      <c r="BG6" s="35" t="str">
        <f t="shared" ref="BG6:BO6" si="7">IF(BG7="",NA(),BG7)</f>
        <v>-</v>
      </c>
      <c r="BH6" s="35">
        <f t="shared" si="7"/>
        <v>1093.3599999999999</v>
      </c>
      <c r="BI6" s="35">
        <f t="shared" si="7"/>
        <v>1065.5</v>
      </c>
      <c r="BJ6" s="35">
        <f t="shared" si="7"/>
        <v>1081.8399999999999</v>
      </c>
      <c r="BK6" s="35" t="str">
        <f t="shared" si="7"/>
        <v>-</v>
      </c>
      <c r="BL6" s="35" t="str">
        <f t="shared" si="7"/>
        <v>-</v>
      </c>
      <c r="BM6" s="35">
        <f t="shared" si="7"/>
        <v>671.97</v>
      </c>
      <c r="BN6" s="35">
        <f t="shared" si="7"/>
        <v>798.84</v>
      </c>
      <c r="BO6" s="35">
        <f t="shared" si="7"/>
        <v>692.13</v>
      </c>
      <c r="BP6" s="34" t="str">
        <f>IF(BP7="","",IF(BP7="-","【-】","【"&amp;SUBSTITUTE(TEXT(BP7,"#,##0.00"),"-","△")&amp;"】"))</f>
        <v>【682.78】</v>
      </c>
      <c r="BQ6" s="35" t="str">
        <f>IF(BQ7="",NA(),BQ7)</f>
        <v>-</v>
      </c>
      <c r="BR6" s="35" t="str">
        <f t="shared" ref="BR6:BZ6" si="8">IF(BR7="",NA(),BR7)</f>
        <v>-</v>
      </c>
      <c r="BS6" s="35">
        <f t="shared" si="8"/>
        <v>117.09</v>
      </c>
      <c r="BT6" s="35">
        <f t="shared" si="8"/>
        <v>79.64</v>
      </c>
      <c r="BU6" s="35">
        <f t="shared" si="8"/>
        <v>82.43</v>
      </c>
      <c r="BV6" s="35" t="str">
        <f t="shared" si="8"/>
        <v>-</v>
      </c>
      <c r="BW6" s="35" t="str">
        <f t="shared" si="8"/>
        <v>-</v>
      </c>
      <c r="BX6" s="35">
        <f t="shared" si="8"/>
        <v>86.34</v>
      </c>
      <c r="BY6" s="35">
        <f t="shared" si="8"/>
        <v>86.85</v>
      </c>
      <c r="BZ6" s="35">
        <f t="shared" si="8"/>
        <v>88.98</v>
      </c>
      <c r="CA6" s="34" t="str">
        <f>IF(CA7="","",IF(CA7="-","【-】","【"&amp;SUBSTITUTE(TEXT(CA7,"#,##0.00"),"-","△")&amp;"】"))</f>
        <v>【100.91】</v>
      </c>
      <c r="CB6" s="35" t="str">
        <f>IF(CB7="",NA(),CB7)</f>
        <v>-</v>
      </c>
      <c r="CC6" s="35" t="str">
        <f t="shared" ref="CC6:CK6" si="9">IF(CC7="",NA(),CC7)</f>
        <v>-</v>
      </c>
      <c r="CD6" s="35">
        <f t="shared" si="9"/>
        <v>115.61</v>
      </c>
      <c r="CE6" s="35">
        <f t="shared" si="9"/>
        <v>180.5</v>
      </c>
      <c r="CF6" s="35">
        <f t="shared" si="9"/>
        <v>175.32</v>
      </c>
      <c r="CG6" s="35" t="str">
        <f t="shared" si="9"/>
        <v>-</v>
      </c>
      <c r="CH6" s="35" t="str">
        <f t="shared" si="9"/>
        <v>-</v>
      </c>
      <c r="CI6" s="35">
        <f t="shared" si="9"/>
        <v>175.12</v>
      </c>
      <c r="CJ6" s="35">
        <f t="shared" si="9"/>
        <v>177.15</v>
      </c>
      <c r="CK6" s="35">
        <f t="shared" si="9"/>
        <v>175.05</v>
      </c>
      <c r="CL6" s="34" t="str">
        <f>IF(CL7="","",IF(CL7="-","【-】","【"&amp;SUBSTITUTE(TEXT(CL7,"#,##0.00"),"-","△")&amp;"】"))</f>
        <v>【136.86】</v>
      </c>
      <c r="CM6" s="35" t="str">
        <f>IF(CM7="",NA(),CM7)</f>
        <v>-</v>
      </c>
      <c r="CN6" s="35" t="str">
        <f t="shared" ref="CN6:CV6" si="10">IF(CN7="",NA(),CN7)</f>
        <v>-</v>
      </c>
      <c r="CO6" s="35">
        <f t="shared" si="10"/>
        <v>72.66</v>
      </c>
      <c r="CP6" s="35">
        <f t="shared" si="10"/>
        <v>63.6</v>
      </c>
      <c r="CQ6" s="35">
        <f t="shared" si="10"/>
        <v>65.5</v>
      </c>
      <c r="CR6" s="35" t="str">
        <f t="shared" si="10"/>
        <v>-</v>
      </c>
      <c r="CS6" s="35" t="str">
        <f t="shared" si="10"/>
        <v>-</v>
      </c>
      <c r="CT6" s="35">
        <f t="shared" si="10"/>
        <v>55.58</v>
      </c>
      <c r="CU6" s="35">
        <f t="shared" si="10"/>
        <v>54.05</v>
      </c>
      <c r="CV6" s="35">
        <f t="shared" si="10"/>
        <v>57.54</v>
      </c>
      <c r="CW6" s="34" t="str">
        <f>IF(CW7="","",IF(CW7="-","【-】","【"&amp;SUBSTITUTE(TEXT(CW7,"#,##0.00"),"-","△")&amp;"】"))</f>
        <v>【58.98】</v>
      </c>
      <c r="CX6" s="35" t="str">
        <f>IF(CX7="",NA(),CX7)</f>
        <v>-</v>
      </c>
      <c r="CY6" s="35" t="str">
        <f t="shared" ref="CY6:DG6" si="11">IF(CY7="",NA(),CY7)</f>
        <v>-</v>
      </c>
      <c r="CZ6" s="35">
        <f t="shared" si="11"/>
        <v>94.07</v>
      </c>
      <c r="DA6" s="35">
        <f t="shared" si="11"/>
        <v>94.65</v>
      </c>
      <c r="DB6" s="35">
        <f t="shared" si="11"/>
        <v>95.21</v>
      </c>
      <c r="DC6" s="35" t="str">
        <f t="shared" si="11"/>
        <v>-</v>
      </c>
      <c r="DD6" s="35" t="str">
        <f t="shared" si="11"/>
        <v>-</v>
      </c>
      <c r="DE6" s="35">
        <f t="shared" si="11"/>
        <v>93.1</v>
      </c>
      <c r="DF6" s="35">
        <f t="shared" si="11"/>
        <v>92.88</v>
      </c>
      <c r="DG6" s="35">
        <f t="shared" si="11"/>
        <v>92.87</v>
      </c>
      <c r="DH6" s="34" t="str">
        <f>IF(DH7="","",IF(DH7="-","【-】","【"&amp;SUBSTITUTE(TEXT(DH7,"#,##0.00"),"-","△")&amp;"】"))</f>
        <v>【95.20】</v>
      </c>
      <c r="DI6" s="35" t="str">
        <f>IF(DI7="",NA(),DI7)</f>
        <v>-</v>
      </c>
      <c r="DJ6" s="35" t="str">
        <f t="shared" ref="DJ6:DR6" si="12">IF(DJ7="",NA(),DJ7)</f>
        <v>-</v>
      </c>
      <c r="DK6" s="35">
        <f t="shared" si="12"/>
        <v>3.65</v>
      </c>
      <c r="DL6" s="35">
        <f t="shared" si="12"/>
        <v>7.46</v>
      </c>
      <c r="DM6" s="35">
        <f t="shared" si="12"/>
        <v>11.47</v>
      </c>
      <c r="DN6" s="35" t="str">
        <f t="shared" si="12"/>
        <v>-</v>
      </c>
      <c r="DO6" s="35" t="str">
        <f t="shared" si="12"/>
        <v>-</v>
      </c>
      <c r="DP6" s="35">
        <f t="shared" si="12"/>
        <v>38.08</v>
      </c>
      <c r="DQ6" s="35">
        <f t="shared" si="12"/>
        <v>38.6</v>
      </c>
      <c r="DR6" s="35">
        <f t="shared" si="12"/>
        <v>38.450000000000003</v>
      </c>
      <c r="DS6" s="34" t="str">
        <f>IF(DS7="","",IF(DS7="-","【-】","【"&amp;SUBSTITUTE(TEXT(DS7,"#,##0.00"),"-","△")&amp;"】"))</f>
        <v>【38.60】</v>
      </c>
      <c r="DT6" s="35" t="str">
        <f>IF(DT7="",NA(),DT7)</f>
        <v>-</v>
      </c>
      <c r="DU6" s="35" t="str">
        <f t="shared" ref="DU6:EC6" si="13">IF(DU7="",NA(),DU7)</f>
        <v>-</v>
      </c>
      <c r="DV6" s="35">
        <f t="shared" si="13"/>
        <v>4.5199999999999996</v>
      </c>
      <c r="DW6" s="35">
        <f t="shared" si="13"/>
        <v>3.94</v>
      </c>
      <c r="DX6" s="35">
        <f t="shared" si="13"/>
        <v>3.7</v>
      </c>
      <c r="DY6" s="35" t="str">
        <f t="shared" si="13"/>
        <v>-</v>
      </c>
      <c r="DZ6" s="35" t="str">
        <f t="shared" si="13"/>
        <v>-</v>
      </c>
      <c r="EA6" s="35">
        <f t="shared" si="13"/>
        <v>1.23</v>
      </c>
      <c r="EB6" s="35">
        <f t="shared" si="13"/>
        <v>1.05</v>
      </c>
      <c r="EC6" s="35">
        <f t="shared" si="13"/>
        <v>0.83</v>
      </c>
      <c r="ED6" s="34" t="str">
        <f>IF(ED7="","",IF(ED7="-","【-】","【"&amp;SUBSTITUTE(TEXT(ED7,"#,##0.00"),"-","△")&amp;"】"))</f>
        <v>【5.64】</v>
      </c>
      <c r="EE6" s="35" t="str">
        <f>IF(EE7="",NA(),EE7)</f>
        <v>-</v>
      </c>
      <c r="EF6" s="35" t="str">
        <f t="shared" ref="EF6:EN6" si="14">IF(EF7="",NA(),EF7)</f>
        <v>-</v>
      </c>
      <c r="EG6" s="35">
        <f t="shared" si="14"/>
        <v>0.49</v>
      </c>
      <c r="EH6" s="35">
        <f t="shared" si="14"/>
        <v>0.88</v>
      </c>
      <c r="EI6" s="35">
        <f t="shared" si="14"/>
        <v>0.4</v>
      </c>
      <c r="EJ6" s="35" t="str">
        <f t="shared" si="14"/>
        <v>-</v>
      </c>
      <c r="EK6" s="35" t="str">
        <f t="shared" si="14"/>
        <v>-</v>
      </c>
      <c r="EL6" s="35">
        <f t="shared" si="14"/>
        <v>0.16</v>
      </c>
      <c r="EM6" s="35">
        <f t="shared" si="14"/>
        <v>0.15</v>
      </c>
      <c r="EN6" s="35">
        <f t="shared" si="14"/>
        <v>0.16</v>
      </c>
      <c r="EO6" s="34" t="str">
        <f>IF(EO7="","",IF(EO7="-","【-】","【"&amp;SUBSTITUTE(TEXT(EO7,"#,##0.00"),"-","△")&amp;"】"))</f>
        <v>【0.23】</v>
      </c>
    </row>
    <row r="7" spans="1:148" s="36" customFormat="1" x14ac:dyDescent="0.15">
      <c r="A7" s="28"/>
      <c r="B7" s="37">
        <v>2018</v>
      </c>
      <c r="C7" s="37">
        <v>352110</v>
      </c>
      <c r="D7" s="37">
        <v>46</v>
      </c>
      <c r="E7" s="37">
        <v>17</v>
      </c>
      <c r="F7" s="37">
        <v>1</v>
      </c>
      <c r="G7" s="37">
        <v>0</v>
      </c>
      <c r="H7" s="37" t="s">
        <v>96</v>
      </c>
      <c r="I7" s="37" t="s">
        <v>97</v>
      </c>
      <c r="J7" s="37" t="s">
        <v>98</v>
      </c>
      <c r="K7" s="37" t="s">
        <v>99</v>
      </c>
      <c r="L7" s="37" t="s">
        <v>100</v>
      </c>
      <c r="M7" s="37" t="s">
        <v>101</v>
      </c>
      <c r="N7" s="38" t="s">
        <v>102</v>
      </c>
      <c r="O7" s="38">
        <v>61.82</v>
      </c>
      <c r="P7" s="38">
        <v>43.65</v>
      </c>
      <c r="Q7" s="38">
        <v>66.900000000000006</v>
      </c>
      <c r="R7" s="38">
        <v>2862</v>
      </c>
      <c r="S7" s="38">
        <v>34305</v>
      </c>
      <c r="T7" s="38">
        <v>357.31</v>
      </c>
      <c r="U7" s="38">
        <v>96.01</v>
      </c>
      <c r="V7" s="38">
        <v>14829</v>
      </c>
      <c r="W7" s="38">
        <v>6.48</v>
      </c>
      <c r="X7" s="38">
        <v>2288.4299999999998</v>
      </c>
      <c r="Y7" s="38" t="s">
        <v>102</v>
      </c>
      <c r="Z7" s="38" t="s">
        <v>102</v>
      </c>
      <c r="AA7" s="38">
        <v>121.59</v>
      </c>
      <c r="AB7" s="38">
        <v>100.04</v>
      </c>
      <c r="AC7" s="38">
        <v>100.6</v>
      </c>
      <c r="AD7" s="38" t="s">
        <v>102</v>
      </c>
      <c r="AE7" s="38" t="s">
        <v>102</v>
      </c>
      <c r="AF7" s="38">
        <v>99.46</v>
      </c>
      <c r="AG7" s="38">
        <v>102.31</v>
      </c>
      <c r="AH7" s="38">
        <v>103.85</v>
      </c>
      <c r="AI7" s="38">
        <v>108.69</v>
      </c>
      <c r="AJ7" s="38" t="s">
        <v>102</v>
      </c>
      <c r="AK7" s="38" t="s">
        <v>102</v>
      </c>
      <c r="AL7" s="38">
        <v>0</v>
      </c>
      <c r="AM7" s="38">
        <v>0</v>
      </c>
      <c r="AN7" s="38">
        <v>0</v>
      </c>
      <c r="AO7" s="38" t="s">
        <v>102</v>
      </c>
      <c r="AP7" s="38" t="s">
        <v>102</v>
      </c>
      <c r="AQ7" s="38">
        <v>41.29</v>
      </c>
      <c r="AR7" s="38">
        <v>38.11</v>
      </c>
      <c r="AS7" s="38">
        <v>39.03</v>
      </c>
      <c r="AT7" s="38">
        <v>3.28</v>
      </c>
      <c r="AU7" s="38" t="s">
        <v>102</v>
      </c>
      <c r="AV7" s="38" t="s">
        <v>102</v>
      </c>
      <c r="AW7" s="38">
        <v>76.78</v>
      </c>
      <c r="AX7" s="38">
        <v>74.099999999999994</v>
      </c>
      <c r="AY7" s="38">
        <v>85.78</v>
      </c>
      <c r="AZ7" s="38" t="s">
        <v>102</v>
      </c>
      <c r="BA7" s="38" t="s">
        <v>102</v>
      </c>
      <c r="BB7" s="38">
        <v>58.83</v>
      </c>
      <c r="BC7" s="38">
        <v>69.3</v>
      </c>
      <c r="BD7" s="38">
        <v>66.790000000000006</v>
      </c>
      <c r="BE7" s="38">
        <v>69.489999999999995</v>
      </c>
      <c r="BF7" s="38" t="s">
        <v>102</v>
      </c>
      <c r="BG7" s="38" t="s">
        <v>102</v>
      </c>
      <c r="BH7" s="38">
        <v>1093.3599999999999</v>
      </c>
      <c r="BI7" s="38">
        <v>1065.5</v>
      </c>
      <c r="BJ7" s="38">
        <v>1081.8399999999999</v>
      </c>
      <c r="BK7" s="38" t="s">
        <v>102</v>
      </c>
      <c r="BL7" s="38" t="s">
        <v>102</v>
      </c>
      <c r="BM7" s="38">
        <v>671.97</v>
      </c>
      <c r="BN7" s="38">
        <v>798.84</v>
      </c>
      <c r="BO7" s="38">
        <v>692.13</v>
      </c>
      <c r="BP7" s="38">
        <v>682.78</v>
      </c>
      <c r="BQ7" s="38" t="s">
        <v>102</v>
      </c>
      <c r="BR7" s="38" t="s">
        <v>102</v>
      </c>
      <c r="BS7" s="38">
        <v>117.09</v>
      </c>
      <c r="BT7" s="38">
        <v>79.64</v>
      </c>
      <c r="BU7" s="38">
        <v>82.43</v>
      </c>
      <c r="BV7" s="38" t="s">
        <v>102</v>
      </c>
      <c r="BW7" s="38" t="s">
        <v>102</v>
      </c>
      <c r="BX7" s="38">
        <v>86.34</v>
      </c>
      <c r="BY7" s="38">
        <v>86.85</v>
      </c>
      <c r="BZ7" s="38">
        <v>88.98</v>
      </c>
      <c r="CA7" s="38">
        <v>100.91</v>
      </c>
      <c r="CB7" s="38" t="s">
        <v>102</v>
      </c>
      <c r="CC7" s="38" t="s">
        <v>102</v>
      </c>
      <c r="CD7" s="38">
        <v>115.61</v>
      </c>
      <c r="CE7" s="38">
        <v>180.5</v>
      </c>
      <c r="CF7" s="38">
        <v>175.32</v>
      </c>
      <c r="CG7" s="38" t="s">
        <v>102</v>
      </c>
      <c r="CH7" s="38" t="s">
        <v>102</v>
      </c>
      <c r="CI7" s="38">
        <v>175.12</v>
      </c>
      <c r="CJ7" s="38">
        <v>177.15</v>
      </c>
      <c r="CK7" s="38">
        <v>175.05</v>
      </c>
      <c r="CL7" s="38">
        <v>136.86000000000001</v>
      </c>
      <c r="CM7" s="38" t="s">
        <v>102</v>
      </c>
      <c r="CN7" s="38" t="s">
        <v>102</v>
      </c>
      <c r="CO7" s="38">
        <v>72.66</v>
      </c>
      <c r="CP7" s="38">
        <v>63.6</v>
      </c>
      <c r="CQ7" s="38">
        <v>65.5</v>
      </c>
      <c r="CR7" s="38" t="s">
        <v>102</v>
      </c>
      <c r="CS7" s="38" t="s">
        <v>102</v>
      </c>
      <c r="CT7" s="38">
        <v>55.58</v>
      </c>
      <c r="CU7" s="38">
        <v>54.05</v>
      </c>
      <c r="CV7" s="38">
        <v>57.54</v>
      </c>
      <c r="CW7" s="38">
        <v>58.98</v>
      </c>
      <c r="CX7" s="38" t="s">
        <v>102</v>
      </c>
      <c r="CY7" s="38" t="s">
        <v>102</v>
      </c>
      <c r="CZ7" s="38">
        <v>94.07</v>
      </c>
      <c r="DA7" s="38">
        <v>94.65</v>
      </c>
      <c r="DB7" s="38">
        <v>95.21</v>
      </c>
      <c r="DC7" s="38" t="s">
        <v>102</v>
      </c>
      <c r="DD7" s="38" t="s">
        <v>102</v>
      </c>
      <c r="DE7" s="38">
        <v>93.1</v>
      </c>
      <c r="DF7" s="38">
        <v>92.88</v>
      </c>
      <c r="DG7" s="38">
        <v>92.87</v>
      </c>
      <c r="DH7" s="38">
        <v>95.2</v>
      </c>
      <c r="DI7" s="38" t="s">
        <v>102</v>
      </c>
      <c r="DJ7" s="38" t="s">
        <v>102</v>
      </c>
      <c r="DK7" s="38">
        <v>3.65</v>
      </c>
      <c r="DL7" s="38">
        <v>7.46</v>
      </c>
      <c r="DM7" s="38">
        <v>11.47</v>
      </c>
      <c r="DN7" s="38" t="s">
        <v>102</v>
      </c>
      <c r="DO7" s="38" t="s">
        <v>102</v>
      </c>
      <c r="DP7" s="38">
        <v>38.08</v>
      </c>
      <c r="DQ7" s="38">
        <v>38.6</v>
      </c>
      <c r="DR7" s="38">
        <v>38.450000000000003</v>
      </c>
      <c r="DS7" s="38">
        <v>38.6</v>
      </c>
      <c r="DT7" s="38" t="s">
        <v>102</v>
      </c>
      <c r="DU7" s="38" t="s">
        <v>102</v>
      </c>
      <c r="DV7" s="38">
        <v>4.5199999999999996</v>
      </c>
      <c r="DW7" s="38">
        <v>3.94</v>
      </c>
      <c r="DX7" s="38">
        <v>3.7</v>
      </c>
      <c r="DY7" s="38" t="s">
        <v>102</v>
      </c>
      <c r="DZ7" s="38" t="s">
        <v>102</v>
      </c>
      <c r="EA7" s="38">
        <v>1.23</v>
      </c>
      <c r="EB7" s="38">
        <v>1.05</v>
      </c>
      <c r="EC7" s="38">
        <v>0.83</v>
      </c>
      <c r="ED7" s="38">
        <v>5.64</v>
      </c>
      <c r="EE7" s="38" t="s">
        <v>102</v>
      </c>
      <c r="EF7" s="38" t="s">
        <v>102</v>
      </c>
      <c r="EG7" s="38">
        <v>0.49</v>
      </c>
      <c r="EH7" s="38">
        <v>0.88</v>
      </c>
      <c r="EI7" s="38">
        <v>0.4</v>
      </c>
      <c r="EJ7" s="38" t="s">
        <v>102</v>
      </c>
      <c r="EK7" s="38" t="s">
        <v>102</v>
      </c>
      <c r="EL7" s="38">
        <v>0.16</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貴志</cp:lastModifiedBy>
  <cp:lastPrinted>2020-01-28T05:25:26Z</cp:lastPrinted>
  <dcterms:created xsi:type="dcterms:W3CDTF">2019-12-05T04:46:52Z</dcterms:created>
  <dcterms:modified xsi:type="dcterms:W3CDTF">2020-03-02T10:15:26Z</dcterms:modified>
  <cp:category/>
</cp:coreProperties>
</file>